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熊本県\総務課\〇ホームページ更新原稿\保険課（R2.10.7)\"/>
    </mc:Choice>
  </mc:AlternateContent>
  <bookViews>
    <workbookView xWindow="375" yWindow="90" windowWidth="18585" windowHeight="5730" tabRatio="756"/>
  </bookViews>
  <sheets>
    <sheet name="育児休業手当金請求書" sheetId="1" r:id="rId1"/>
    <sheet name="報酬支給額証明書(報酬が支給される場合のみ提出）" sheetId="3" r:id="rId2"/>
  </sheets>
  <definedNames>
    <definedName name="_xlnm.Print_Area" localSheetId="0">育児休業手当金請求書!$A$1:$CZ$67</definedName>
    <definedName name="_xlnm.Print_Area" localSheetId="1">'報酬支給額証明書(報酬が支給される場合のみ提出）'!$A$1:$BN$68</definedName>
  </definedNames>
  <calcPr calcId="162913"/>
</workbook>
</file>

<file path=xl/calcChain.xml><?xml version="1.0" encoding="utf-8"?>
<calcChain xmlns="http://schemas.openxmlformats.org/spreadsheetml/2006/main">
  <c r="O12" i="1" l="1"/>
  <c r="F32" i="1" s="1"/>
  <c r="F33" i="1"/>
  <c r="S13" i="1"/>
  <c r="S14" i="1"/>
  <c r="J6" i="3" l="1"/>
  <c r="P15" i="3" s="1"/>
  <c r="E48" i="1"/>
  <c r="P32" i="1" l="1"/>
  <c r="Y36" i="3" l="1"/>
  <c r="Y38" i="3" s="1"/>
  <c r="J60" i="3" s="1"/>
  <c r="AY60" i="3" s="1"/>
  <c r="R31" i="3"/>
  <c r="Y37" i="3" s="1"/>
  <c r="R23" i="3"/>
  <c r="U15" i="3"/>
  <c r="R15" i="3"/>
  <c r="Y32" i="1" l="1"/>
  <c r="AJ12" i="3" l="1"/>
  <c r="H54" i="3" s="1"/>
  <c r="AC54" i="3" s="1"/>
  <c r="H56" i="3" s="1"/>
  <c r="AC56" i="3" s="1"/>
  <c r="H50" i="3" l="1"/>
  <c r="AC50" i="3" s="1"/>
  <c r="H52" i="3" s="1"/>
  <c r="AC52" i="3" s="1"/>
  <c r="H45" i="3" l="1"/>
  <c r="AJ45" i="3" l="1"/>
  <c r="L64" i="3" s="1"/>
  <c r="H48" i="3"/>
  <c r="AJ48" i="3" s="1"/>
  <c r="L67" i="3" s="1"/>
  <c r="AD17" i="3" l="1"/>
  <c r="AF64" i="3" l="1"/>
  <c r="AR64" i="3" s="1"/>
  <c r="AF67" i="3" l="1"/>
  <c r="AR67" i="3" s="1"/>
  <c r="J13" i="1"/>
  <c r="K15" i="1" s="1"/>
  <c r="S15" i="1" s="1"/>
  <c r="H20" i="1"/>
  <c r="C22" i="1" s="1"/>
  <c r="H22" i="1" s="1"/>
  <c r="C24" i="1" s="1"/>
  <c r="H24" i="1" s="1"/>
  <c r="C26" i="1" s="1"/>
  <c r="H26" i="1" s="1"/>
  <c r="C28" i="1" s="1"/>
  <c r="H28" i="1" s="1"/>
  <c r="C30" i="1" s="1"/>
  <c r="H30" i="1" s="1"/>
  <c r="L20" i="1" s="1"/>
  <c r="Q20" i="1" s="1"/>
  <c r="L22" i="1" s="1"/>
  <c r="Q22" i="1" s="1"/>
  <c r="L24" i="1" s="1"/>
  <c r="Q24" i="1" s="1"/>
  <c r="L26" i="1" s="1"/>
  <c r="Q26" i="1" s="1"/>
  <c r="L28" i="1" s="1"/>
  <c r="Q28" i="1" s="1"/>
  <c r="L30" i="1" s="1"/>
  <c r="Q30" i="1" s="1"/>
  <c r="U20" i="1" s="1"/>
  <c r="Z20" i="1" s="1"/>
  <c r="U22" i="1" s="1"/>
  <c r="Z22" i="1" s="1"/>
  <c r="U24" i="1" s="1"/>
  <c r="Z24" i="1" s="1"/>
  <c r="U26" i="1" s="1"/>
  <c r="Z26" i="1" s="1"/>
  <c r="U28" i="1" s="1"/>
  <c r="Z28" i="1" s="1"/>
  <c r="U30" i="1" s="1"/>
  <c r="Z30" i="1" s="1"/>
  <c r="C20" i="1"/>
  <c r="K17" i="1" l="1"/>
  <c r="S17" i="1" s="1"/>
</calcChain>
</file>

<file path=xl/comments1.xml><?xml version="1.0" encoding="utf-8"?>
<comments xmlns="http://schemas.openxmlformats.org/spreadsheetml/2006/main">
  <authors>
    <author>yamasita</author>
    <author>松原</author>
    <author>tasaki</author>
    <author>田崎deございます。</author>
  </authors>
  <commentList>
    <comment ref="W12" authorId="0" shapeId="0">
      <text>
        <r>
          <rPr>
            <sz val="10"/>
            <color indexed="12"/>
            <rFont val="ＭＳ Ｐゴシック"/>
            <family val="3"/>
            <charset val="128"/>
          </rPr>
          <t>新規請求</t>
        </r>
        <r>
          <rPr>
            <sz val="10"/>
            <color indexed="17"/>
            <rFont val="ＭＳ Ｐゴシック"/>
            <family val="3"/>
            <charset val="128"/>
          </rPr>
          <t>の場合、請求期間の末日が、</t>
        </r>
        <r>
          <rPr>
            <b/>
            <sz val="10"/>
            <color indexed="10"/>
            <rFont val="ＭＳ Ｐゴシック"/>
            <family val="3"/>
            <charset val="128"/>
          </rPr>
          <t>出生から１年</t>
        </r>
        <r>
          <rPr>
            <sz val="10"/>
            <color indexed="17"/>
            <rFont val="ＭＳ Ｐゴシック"/>
            <family val="3"/>
            <charset val="128"/>
          </rPr>
          <t>（</t>
        </r>
        <r>
          <rPr>
            <sz val="10"/>
            <color indexed="12"/>
            <rFont val="ＭＳ Ｐゴシック"/>
            <family val="3"/>
            <charset val="128"/>
          </rPr>
          <t>変更（延長）請求</t>
        </r>
        <r>
          <rPr>
            <sz val="10"/>
            <color indexed="17"/>
            <rFont val="ＭＳ Ｐゴシック"/>
            <family val="3"/>
            <charset val="128"/>
          </rPr>
          <t>に該当する場合は、出生から２年、パパ・ママ育休プラス制度に該当する場合は出生から１年２ヶ月）</t>
        </r>
        <r>
          <rPr>
            <b/>
            <sz val="10"/>
            <color indexed="10"/>
            <rFont val="ＭＳ Ｐゴシック"/>
            <family val="3"/>
            <charset val="128"/>
          </rPr>
          <t>以上を経過していないかどうか、再確認をお願いします。</t>
        </r>
      </text>
    </comment>
    <comment ref="AA16" authorId="0" shapeId="0">
      <text>
        <r>
          <rPr>
            <sz val="9"/>
            <color indexed="81"/>
            <rFont val="ＭＳ Ｐゴシック"/>
            <family val="3"/>
            <charset val="128"/>
          </rPr>
          <t>この額が改定（毎年8月1日）されると給付上限額が変わります。雇用保険法が改定された場合は、共済組合から連絡します。</t>
        </r>
      </text>
    </comment>
    <comment ref="M35" authorId="1" shapeId="0">
      <text>
        <r>
          <rPr>
            <b/>
            <sz val="16"/>
            <color indexed="81"/>
            <rFont val="ＭＳ Ｐゴシック"/>
            <family val="3"/>
            <charset val="128"/>
          </rPr>
          <t>○請求期間の延長について</t>
        </r>
        <r>
          <rPr>
            <sz val="10"/>
            <color indexed="81"/>
            <rFont val="ＭＳ Ｐゴシック"/>
            <family val="3"/>
            <charset val="128"/>
          </rPr>
          <t>（最長、子が２歳に達する日まで延長可能</t>
        </r>
        <r>
          <rPr>
            <sz val="10"/>
            <color indexed="12"/>
            <rFont val="ＭＳ Ｐゴシック"/>
            <family val="3"/>
            <charset val="128"/>
          </rPr>
          <t>／</t>
        </r>
        <r>
          <rPr>
            <sz val="10"/>
            <color indexed="10"/>
            <rFont val="ＭＳ Ｐゴシック"/>
            <family val="3"/>
            <charset val="128"/>
          </rPr>
          <t>施行日以後/Ｈ29.10.1～</t>
        </r>
        <r>
          <rPr>
            <sz val="10"/>
            <color indexed="81"/>
            <rFont val="ＭＳ Ｐゴシック"/>
            <family val="3"/>
            <charset val="128"/>
          </rPr>
          <t>）</t>
        </r>
        <r>
          <rPr>
            <b/>
            <sz val="12"/>
            <color indexed="10"/>
            <rFont val="ＭＳ Ｐゴシック"/>
            <family val="3"/>
            <charset val="128"/>
          </rPr>
          <t xml:space="preserve">
</t>
        </r>
        <r>
          <rPr>
            <sz val="12"/>
            <color indexed="12"/>
            <rFont val="ＭＳ Ｐゴシック"/>
            <family val="3"/>
            <charset val="128"/>
          </rPr>
          <t>　</t>
        </r>
        <r>
          <rPr>
            <sz val="10"/>
            <color indexed="12"/>
            <rFont val="ＭＳ Ｐゴシック"/>
            <family val="3"/>
            <charset val="128"/>
          </rPr>
          <t>　  ○施行日以前（Ｈ29.9.30まで）は、支給期間は、最長、子が１年６か月に達する日まででした。</t>
        </r>
        <r>
          <rPr>
            <b/>
            <sz val="11"/>
            <color indexed="12"/>
            <rFont val="ＭＳ Ｐゴシック"/>
            <family val="3"/>
            <charset val="128"/>
          </rPr>
          <t xml:space="preserve">
〔延長となる要件〕</t>
        </r>
        <r>
          <rPr>
            <sz val="11"/>
            <color indexed="81"/>
            <rFont val="ＭＳ Ｐゴシック"/>
            <family val="3"/>
            <charset val="128"/>
          </rPr>
          <t xml:space="preserve">
　育児休業の対象となる子について、１歳の誕生日の前日までに保育所に入所の申し込み（</t>
        </r>
        <r>
          <rPr>
            <b/>
            <sz val="11"/>
            <color indexed="12"/>
            <rFont val="ＭＳ Ｐゴシック"/>
            <family val="3"/>
            <charset val="128"/>
          </rPr>
          <t>入所希望日は、誕生日以前となっていること</t>
        </r>
        <r>
          <rPr>
            <sz val="11"/>
            <color indexed="81"/>
            <rFont val="ＭＳ Ｐゴシック"/>
            <family val="3"/>
            <charset val="128"/>
          </rPr>
          <t>）を行っているが、保育所に空きがないなどの理由により、</t>
        </r>
        <r>
          <rPr>
            <b/>
            <sz val="11"/>
            <color indexed="10"/>
            <rFont val="ＭＳ Ｐゴシック"/>
            <family val="3"/>
            <charset val="128"/>
          </rPr>
          <t>１歳の誕生日以後（誕生日を含む。）の期間について、当面、その保育が実施されない場合</t>
        </r>
        <r>
          <rPr>
            <sz val="11"/>
            <color indexed="12"/>
            <rFont val="ＭＳ Ｐゴシック"/>
            <family val="3"/>
            <charset val="128"/>
          </rPr>
          <t xml:space="preserve">（１歳→１歳６か月まで延長可能）
</t>
        </r>
        <r>
          <rPr>
            <sz val="11"/>
            <color indexed="81"/>
            <rFont val="ＭＳ Ｐゴシック"/>
            <family val="3"/>
            <charset val="128"/>
          </rPr>
          <t>（※注：パパ・ママ育休プラス制度の場合の支給期間の延長要件は、当該育児休業に係る子の育児休業手当金支給期間の末日後（子が1歳2ヵ月に達する日が支給期間の末日の場合は、当該末日の翌日以後）の期間について、延長要件に該当するか否かの判断を行います。）
　また、１歳以後も保育所入所の申し込みをしているが、入所できない状態が継続しており、</t>
        </r>
        <r>
          <rPr>
            <b/>
            <sz val="11"/>
            <color indexed="12"/>
            <rFont val="ＭＳ Ｐゴシック"/>
            <family val="3"/>
            <charset val="128"/>
          </rPr>
          <t>１歳６か月以後も</t>
        </r>
        <r>
          <rPr>
            <sz val="11"/>
            <color indexed="81"/>
            <rFont val="ＭＳ Ｐゴシック"/>
            <family val="3"/>
            <charset val="128"/>
          </rPr>
          <t>、当面、その保育が実施されない場合</t>
        </r>
        <r>
          <rPr>
            <sz val="11"/>
            <color indexed="39"/>
            <rFont val="ＭＳ Ｐゴシック"/>
            <family val="3"/>
            <charset val="128"/>
          </rPr>
          <t>（１歳６か月→２歳まで延長可能）</t>
        </r>
        <r>
          <rPr>
            <b/>
            <sz val="11"/>
            <color indexed="39"/>
            <rFont val="ＭＳ Ｐゴシック"/>
            <family val="3"/>
            <charset val="128"/>
          </rPr>
          <t xml:space="preserve">
</t>
        </r>
        <r>
          <rPr>
            <sz val="11"/>
            <color indexed="81"/>
            <rFont val="ＭＳ Ｐゴシック"/>
            <family val="3"/>
            <charset val="128"/>
          </rPr>
          <t xml:space="preserve">
</t>
        </r>
        <r>
          <rPr>
            <b/>
            <sz val="11"/>
            <color indexed="61"/>
            <rFont val="ＭＳ Ｐゴシック"/>
            <family val="3"/>
            <charset val="128"/>
          </rPr>
          <t>（具体的な事例）</t>
        </r>
        <r>
          <rPr>
            <sz val="11"/>
            <color indexed="81"/>
            <rFont val="ＭＳ Ｐゴシック"/>
            <family val="3"/>
            <charset val="128"/>
          </rPr>
          <t xml:space="preserve">
①保育所に空きがない。
②子が傷病中あるいは障がい児で保育所が入所を拒否した。
③保育所の入所開始日が毎年４月と決まっている。
④当初、１歳を超える期間について育児休業を取得していたが、子の1歳で復職しようと、1歳以前の入所希望日で保育所に申し込んだが、当初の育児休業取得期間を理由に保育所が入所を拒否した。（</t>
        </r>
        <r>
          <rPr>
            <sz val="11"/>
            <color indexed="20"/>
            <rFont val="ＭＳ Ｐゴシック"/>
            <family val="3"/>
            <charset val="128"/>
          </rPr>
          <t>当初の育児休業取得期間が１歳の誕生日を超える場合であっても、要件に該当すれば支給が延長されます。</t>
        </r>
        <r>
          <rPr>
            <sz val="11"/>
            <color indexed="81"/>
            <rFont val="ＭＳ Ｐゴシック"/>
            <family val="3"/>
            <charset val="128"/>
          </rPr>
          <t xml:space="preserve">）
</t>
        </r>
        <r>
          <rPr>
            <b/>
            <sz val="11"/>
            <color indexed="12"/>
            <rFont val="ＭＳ Ｐゴシック"/>
            <family val="3"/>
            <charset val="128"/>
          </rPr>
          <t>〔必要書類〕</t>
        </r>
        <r>
          <rPr>
            <sz val="11"/>
            <color indexed="81"/>
            <rFont val="ＭＳ Ｐゴシック"/>
            <family val="3"/>
            <charset val="128"/>
          </rPr>
          <t xml:space="preserve">
保育所の入所に関する市町村長の証明（入所不承諾通知・保留通知等）
○１歳以後の期間について延長請求する場合（１歳 → １歳６か月)
 　※</t>
        </r>
        <r>
          <rPr>
            <b/>
            <sz val="11"/>
            <color indexed="12"/>
            <rFont val="ＭＳ Ｐゴシック"/>
            <family val="3"/>
            <charset val="128"/>
          </rPr>
          <t>１歳</t>
        </r>
        <r>
          <rPr>
            <sz val="11"/>
            <color indexed="81"/>
            <rFont val="ＭＳ Ｐゴシック"/>
            <family val="3"/>
            <charset val="128"/>
          </rPr>
          <t>以後（パパ・ママ育休プラスの場合は、１歳２か月以後）の保育が実施されないことがわかる書類
○１歳６か月以後の期間について延長請求する場合（１歳６か月 → ２歳)
　 ※</t>
        </r>
        <r>
          <rPr>
            <b/>
            <sz val="11"/>
            <color indexed="39"/>
            <rFont val="ＭＳ Ｐゴシック"/>
            <family val="3"/>
            <charset val="128"/>
          </rPr>
          <t>１歳６か月</t>
        </r>
        <r>
          <rPr>
            <sz val="11"/>
            <color indexed="81"/>
            <rFont val="ＭＳ Ｐゴシック"/>
            <family val="3"/>
            <charset val="128"/>
          </rPr>
          <t xml:space="preserve">以後の保育が実施されないことがわかる書類
</t>
        </r>
        <r>
          <rPr>
            <sz val="11"/>
            <color indexed="10"/>
            <rFont val="ＭＳ Ｐゴシック"/>
            <family val="3"/>
            <charset val="128"/>
          </rPr>
          <t xml:space="preserve">
</t>
        </r>
        <r>
          <rPr>
            <b/>
            <sz val="11"/>
            <color indexed="10"/>
            <rFont val="ＭＳ Ｐゴシック"/>
            <family val="3"/>
            <charset val="128"/>
          </rPr>
          <t>〔延長対象とならない事例〕</t>
        </r>
        <r>
          <rPr>
            <sz val="11"/>
            <color indexed="81"/>
            <rFont val="ＭＳ Ｐゴシック"/>
            <family val="3"/>
            <charset val="128"/>
          </rPr>
          <t xml:space="preserve">
①市町村に問い合わせて、途中入所が難しい状況又は、定員超過のため当面の入所は困難であると</t>
        </r>
        <r>
          <rPr>
            <u/>
            <sz val="11"/>
            <color indexed="81"/>
            <rFont val="ＭＳ Ｐゴシック"/>
            <family val="3"/>
            <charset val="128"/>
          </rPr>
          <t>説明を受けただけで</t>
        </r>
        <r>
          <rPr>
            <sz val="11"/>
            <color indexed="81"/>
            <rFont val="ＭＳ Ｐゴシック"/>
            <family val="3"/>
            <charset val="128"/>
          </rPr>
          <t>、</t>
        </r>
        <r>
          <rPr>
            <b/>
            <u/>
            <sz val="11"/>
            <color indexed="10"/>
            <rFont val="ＭＳ Ｐゴシック"/>
            <family val="3"/>
            <charset val="128"/>
          </rPr>
          <t>実際に、入所申し込みを行わなかった</t>
        </r>
        <r>
          <rPr>
            <sz val="11"/>
            <color indexed="81"/>
            <rFont val="ＭＳ Ｐゴシック"/>
            <family val="3"/>
            <charset val="128"/>
          </rPr>
          <t>場合。（申込み無</t>
        </r>
        <r>
          <rPr>
            <sz val="11"/>
            <color indexed="10"/>
            <rFont val="ＭＳ Ｐゴシック"/>
            <family val="3"/>
            <charset val="128"/>
          </rPr>
          <t>×</t>
        </r>
        <r>
          <rPr>
            <sz val="11"/>
            <color indexed="81"/>
            <rFont val="ＭＳ Ｐゴシック"/>
            <family val="3"/>
            <charset val="128"/>
          </rPr>
          <t>→入所不承諾通知未取得</t>
        </r>
        <r>
          <rPr>
            <sz val="11"/>
            <color indexed="10"/>
            <rFont val="ＭＳ Ｐゴシック"/>
            <family val="3"/>
            <charset val="128"/>
          </rPr>
          <t>×</t>
        </r>
        <r>
          <rPr>
            <sz val="11"/>
            <color indexed="81"/>
            <rFont val="ＭＳ Ｐゴシック"/>
            <family val="3"/>
            <charset val="128"/>
          </rPr>
          <t>）
②無認可保育所への入所希望申し込みの場合。
③入所希望日が、１歳に達する日（＝誕生日の前日）の翌々日以後と なっている場合。（１歳時点以後を判定）
　（</t>
        </r>
        <r>
          <rPr>
            <b/>
            <sz val="11"/>
            <color indexed="10"/>
            <rFont val="ＭＳ Ｐゴシック"/>
            <family val="3"/>
            <charset val="128"/>
          </rPr>
          <t>※注：</t>
        </r>
        <r>
          <rPr>
            <sz val="11"/>
            <color indexed="12"/>
            <rFont val="ＭＳ Ｐゴシック"/>
            <family val="3"/>
            <charset val="128"/>
          </rPr>
          <t>パパ・ママ育休プラス制度の場合は、支給期間の末日の翌々日以後</t>
        </r>
        <r>
          <rPr>
            <sz val="11"/>
            <color indexed="81"/>
            <rFont val="ＭＳ Ｐゴシック"/>
            <family val="3"/>
            <charset val="128"/>
          </rPr>
          <t xml:space="preserve">）と なっている場合。（支給期間末日の翌日を判定）
③-1入所希望日が、１歳６か月に達する日（＝１歳の誕生日前日の６月後）の翌々日以後と なっている場合。（１歳６か月時点以後を判定）
</t>
        </r>
        <r>
          <rPr>
            <sz val="11"/>
            <color indexed="12"/>
            <rFont val="HG丸ｺﾞｼｯｸM-PRO"/>
            <family val="3"/>
            <charset val="128"/>
          </rPr>
          <t>（市町村によっては、毎月１日の入所希望でなければ入所申し込みが出来ないところや、年度が変わると以前の申込みがリセットされる場合がありますので、保育所を管轄する市町村に事前に問い合わせるなどして、早めの手続き（</t>
        </r>
        <r>
          <rPr>
            <sz val="11"/>
            <color indexed="10"/>
            <rFont val="HG丸ｺﾞｼｯｸM-PRO"/>
            <family val="3"/>
            <charset val="128"/>
          </rPr>
          <t>申込み・入所不承諾通知の取得</t>
        </r>
        <r>
          <rPr>
            <sz val="11"/>
            <color indexed="12"/>
            <rFont val="HG丸ｺﾞｼｯｸM-PRO"/>
            <family val="3"/>
            <charset val="128"/>
          </rPr>
          <t>）をお願いします。）</t>
        </r>
      </text>
    </comment>
    <comment ref="V44" authorId="2" shapeId="0">
      <text>
        <r>
          <rPr>
            <b/>
            <sz val="9"/>
            <color indexed="10"/>
            <rFont val="ＭＳ Ｐゴシック"/>
            <family val="3"/>
            <charset val="128"/>
          </rPr>
          <t>この欄は、自署の上、押印をお願いします。</t>
        </r>
      </text>
    </comment>
    <comment ref="P51" authorId="3" shapeId="0">
      <text>
        <r>
          <rPr>
            <b/>
            <sz val="11"/>
            <color indexed="12"/>
            <rFont val="ＭＳ Ｐゴシック"/>
            <family val="3"/>
            <charset val="128"/>
          </rPr>
          <t>所属所長証明欄</t>
        </r>
      </text>
    </comment>
  </commentList>
</comments>
</file>

<file path=xl/comments2.xml><?xml version="1.0" encoding="utf-8"?>
<comments xmlns="http://schemas.openxmlformats.org/spreadsheetml/2006/main">
  <authors>
    <author>藤本哲哉</author>
    <author>y-hase</author>
  </authors>
  <commentList>
    <comment ref="U2" authorId="0" shapeId="0">
      <text>
        <r>
          <rPr>
            <b/>
            <sz val="9"/>
            <color indexed="81"/>
            <rFont val="ＭＳ Ｐゴシック"/>
            <family val="3"/>
            <charset val="128"/>
          </rPr>
          <t>※　この報酬支給額証明書は、育児休業期間中に</t>
        </r>
        <r>
          <rPr>
            <b/>
            <sz val="9"/>
            <color indexed="12"/>
            <rFont val="ＭＳ Ｐゴシック"/>
            <family val="3"/>
            <charset val="128"/>
          </rPr>
          <t>給与報酬等（期末手当等は除く。）の支給があった場合のみ</t>
        </r>
        <r>
          <rPr>
            <b/>
            <sz val="9"/>
            <color indexed="81"/>
            <rFont val="ＭＳ Ｐゴシック"/>
            <family val="3"/>
            <charset val="128"/>
          </rPr>
          <t>提出して頂きます。
黄色欄（</t>
        </r>
        <r>
          <rPr>
            <b/>
            <sz val="9"/>
            <color indexed="39"/>
            <rFont val="ＭＳ Ｐゴシック"/>
            <family val="3"/>
            <charset val="128"/>
          </rPr>
          <t>青字</t>
        </r>
        <r>
          <rPr>
            <b/>
            <sz val="9"/>
            <color indexed="81"/>
            <rFont val="ＭＳ Ｐゴシック"/>
            <family val="3"/>
            <charset val="128"/>
          </rPr>
          <t xml:space="preserve">）を入力すると、基本的には自動計算します。
</t>
        </r>
        <r>
          <rPr>
            <b/>
            <sz val="9"/>
            <color indexed="10"/>
            <rFont val="ＭＳ Ｐゴシック"/>
            <family val="3"/>
            <charset val="128"/>
          </rPr>
          <t>自動計算に誤りがある場合は、適宜、実情にあった値を入力してください。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F15" authorId="1" shapeId="0">
      <text>
        <r>
          <rPr>
            <b/>
            <sz val="10"/>
            <color indexed="81"/>
            <rFont val="ＭＳ Ｐゴシック"/>
            <family val="3"/>
            <charset val="128"/>
          </rPr>
          <t>　月の途中で、育児休業に入ったとき又は入った期間分についてのみ、証明してください。</t>
        </r>
      </text>
    </comment>
    <comment ref="R17" authorId="1" shapeId="0">
      <text>
        <r>
          <rPr>
            <b/>
            <sz val="10"/>
            <color indexed="81"/>
            <rFont val="ＭＳ Ｐゴシック"/>
            <family val="3"/>
            <charset val="128"/>
          </rPr>
          <t>　　上記の育児休業期間のうち、週休日（土曜日と日曜日）を除
　いた日数を入力してください。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R18" authorId="1" shapeId="0">
      <text>
        <r>
          <rPr>
            <b/>
            <sz val="10"/>
            <color indexed="81"/>
            <rFont val="ＭＳ Ｐゴシック"/>
            <family val="3"/>
            <charset val="128"/>
          </rPr>
          <t>　 　上記期間に対する給与の支給割合を
　入力してください。
　　　育児休業期間の給与支給割合は0割
　です。</t>
        </r>
      </text>
    </comment>
    <comment ref="J20" authorId="1" shapeId="0">
      <text>
        <r>
          <rPr>
            <b/>
            <sz val="9"/>
            <color indexed="81"/>
            <rFont val="ＭＳ Ｐゴシック"/>
            <family val="3"/>
            <charset val="128"/>
          </rPr>
          <t>　</t>
        </r>
        <r>
          <rPr>
            <b/>
            <sz val="10"/>
            <color indexed="81"/>
            <rFont val="ＭＳ Ｐゴシック"/>
            <family val="3"/>
            <charset val="128"/>
          </rPr>
          <t>減額されていない１０割の金額を
　入力してください。</t>
        </r>
      </text>
    </comment>
    <comment ref="L25" authorId="1" shapeId="0">
      <text>
        <r>
          <rPr>
            <b/>
            <sz val="10"/>
            <color indexed="81"/>
            <rFont val="ＭＳ Ｐゴシック"/>
            <family val="3"/>
            <charset val="128"/>
          </rPr>
          <t>　減額されていない１０割の金額
　を入力してください。</t>
        </r>
      </text>
    </comment>
    <comment ref="Y36" authorId="0" shapeId="0">
      <text>
        <r>
          <rPr>
            <sz val="9"/>
            <color indexed="81"/>
            <rFont val="ＭＳ Ｐゴシック"/>
            <family val="3"/>
            <charset val="128"/>
          </rPr>
          <t>１円未満の端数はそのまま。</t>
        </r>
      </text>
    </comment>
    <comment ref="Y37" authorId="0" shapeId="0">
      <text>
        <r>
          <rPr>
            <sz val="9"/>
            <color indexed="81"/>
            <rFont val="ＭＳ Ｐゴシック"/>
            <family val="3"/>
            <charset val="128"/>
          </rPr>
          <t>１円未満の端数はそのまま。</t>
        </r>
      </text>
    </comment>
    <comment ref="L64" authorId="0" shapeId="0">
      <text>
        <r>
          <rPr>
            <b/>
            <sz val="9"/>
            <color indexed="81"/>
            <rFont val="ＭＳ Ｐゴシック"/>
            <family val="3"/>
            <charset val="128"/>
          </rPr>
          <t>ア又はイのいずれか低い額</t>
        </r>
      </text>
    </comment>
    <comment ref="AF64" authorId="0" shapeId="0">
      <text>
        <r>
          <rPr>
            <b/>
            <sz val="10"/>
            <color indexed="81"/>
            <rFont val="ＭＳ Ｐゴシック"/>
            <family val="3"/>
            <charset val="128"/>
          </rPr>
          <t>※本来の控除額
　　給与報酬②のＣ 又は (4)控除額 オのいすれか低い額</t>
        </r>
      </text>
    </comment>
    <comment ref="L67" authorId="0" shapeId="0">
      <text>
        <r>
          <rPr>
            <b/>
            <sz val="9"/>
            <color indexed="81"/>
            <rFont val="ＭＳ Ｐゴシック"/>
            <family val="3"/>
            <charset val="128"/>
          </rPr>
          <t>ア’又はイ’のいずれか低い額</t>
        </r>
      </text>
    </comment>
    <comment ref="AF67" authorId="0" shapeId="0">
      <text>
        <r>
          <rPr>
            <b/>
            <sz val="10"/>
            <color indexed="81"/>
            <rFont val="ＭＳ Ｐゴシック"/>
            <family val="3"/>
            <charset val="128"/>
          </rPr>
          <t>※本来の控除額
　　給与報酬②のＣ 又は (4)控除額 オのいすれか低い額</t>
        </r>
      </text>
    </comment>
  </commentList>
</comments>
</file>

<file path=xl/sharedStrings.xml><?xml version="1.0" encoding="utf-8"?>
<sst xmlns="http://schemas.openxmlformats.org/spreadsheetml/2006/main" count="350" uniqueCount="187">
  <si>
    <t>組合員証</t>
    <rPh sb="0" eb="3">
      <t>クミアイイン</t>
    </rPh>
    <rPh sb="3" eb="4">
      <t>ショウ</t>
    </rPh>
    <phoneticPr fontId="2"/>
  </si>
  <si>
    <t>所在地</t>
    <rPh sb="0" eb="3">
      <t>ショザイチ</t>
    </rPh>
    <phoneticPr fontId="2"/>
  </si>
  <si>
    <t>年</t>
    <rPh sb="0" eb="1">
      <t>ネン</t>
    </rPh>
    <phoneticPr fontId="2"/>
  </si>
  <si>
    <t>月</t>
    <rPh sb="0" eb="1">
      <t>ツキ</t>
    </rPh>
    <phoneticPr fontId="2"/>
  </si>
  <si>
    <t>日</t>
    <rPh sb="0" eb="1">
      <t>ヒ</t>
    </rPh>
    <phoneticPr fontId="2"/>
  </si>
  <si>
    <t>名　称</t>
    <rPh sb="0" eb="1">
      <t>ナ</t>
    </rPh>
    <rPh sb="2" eb="3">
      <t>ショウ</t>
    </rPh>
    <phoneticPr fontId="2"/>
  </si>
  <si>
    <t>記 号</t>
    <rPh sb="0" eb="1">
      <t>キ</t>
    </rPh>
    <rPh sb="2" eb="3">
      <t>ゴウ</t>
    </rPh>
    <phoneticPr fontId="2"/>
  </si>
  <si>
    <t>番 号</t>
    <rPh sb="0" eb="1">
      <t>バン</t>
    </rPh>
    <rPh sb="2" eb="3">
      <t>ゴウ</t>
    </rPh>
    <phoneticPr fontId="2"/>
  </si>
  <si>
    <t>所属機関</t>
    <rPh sb="0" eb="2">
      <t>ショゾク</t>
    </rPh>
    <rPh sb="2" eb="4">
      <t>キカン</t>
    </rPh>
    <phoneticPr fontId="2"/>
  </si>
  <si>
    <t>組合員</t>
    <rPh sb="0" eb="3">
      <t>クミアイイン</t>
    </rPh>
    <phoneticPr fontId="2"/>
  </si>
  <si>
    <t>円</t>
    <rPh sb="0" eb="1">
      <t>エン</t>
    </rPh>
    <phoneticPr fontId="2"/>
  </si>
  <si>
    <t>氏　名</t>
    <rPh sb="0" eb="1">
      <t>シ</t>
    </rPh>
    <rPh sb="2" eb="3">
      <t>メイ</t>
    </rPh>
    <phoneticPr fontId="2"/>
  </si>
  <si>
    <t>所属所長</t>
    <rPh sb="0" eb="2">
      <t>ショゾク</t>
    </rPh>
    <rPh sb="2" eb="4">
      <t>ショチョウ</t>
    </rPh>
    <phoneticPr fontId="2"/>
  </si>
  <si>
    <t>職名</t>
    <rPh sb="0" eb="2">
      <t>ショクメイ</t>
    </rPh>
    <phoneticPr fontId="2"/>
  </si>
  <si>
    <t>氏名</t>
    <rPh sb="0" eb="2">
      <t>シメイ</t>
    </rPh>
    <phoneticPr fontId="2"/>
  </si>
  <si>
    <t>印</t>
    <rPh sb="0" eb="1">
      <t>イン</t>
    </rPh>
    <phoneticPr fontId="2"/>
  </si>
  <si>
    <t>住所</t>
    <rPh sb="0" eb="2">
      <t>ジュウショ</t>
    </rPh>
    <phoneticPr fontId="2"/>
  </si>
  <si>
    <t>決定伺</t>
    <rPh sb="0" eb="2">
      <t>ケッテイ</t>
    </rPh>
    <rPh sb="2" eb="3">
      <t>ウカガ</t>
    </rPh>
    <phoneticPr fontId="2"/>
  </si>
  <si>
    <t>※ 決定額</t>
    <rPh sb="2" eb="4">
      <t>ケッテイ</t>
    </rPh>
    <rPh sb="4" eb="5">
      <t>ガク</t>
    </rPh>
    <phoneticPr fontId="2"/>
  </si>
  <si>
    <t>下記のとおり決定してよろしいか。</t>
    <rPh sb="0" eb="2">
      <t>カキ</t>
    </rPh>
    <rPh sb="6" eb="8">
      <t>ケッテイ</t>
    </rPh>
    <phoneticPr fontId="2"/>
  </si>
  <si>
    <t>育児休業の初日</t>
    <rPh sb="0" eb="2">
      <t>イクジ</t>
    </rPh>
    <rPh sb="2" eb="4">
      <t>キュウギョウ</t>
    </rPh>
    <rPh sb="5" eb="7">
      <t>ショニチ</t>
    </rPh>
    <phoneticPr fontId="2"/>
  </si>
  <si>
    <t>育児休業の末日</t>
    <rPh sb="0" eb="2">
      <t>イクジ</t>
    </rPh>
    <rPh sb="2" eb="4">
      <t>キュウギョウ</t>
    </rPh>
    <rPh sb="5" eb="6">
      <t>マツ</t>
    </rPh>
    <rPh sb="6" eb="7">
      <t>ビ</t>
    </rPh>
    <phoneticPr fontId="2"/>
  </si>
  <si>
    <t>育児休業に係る子の生年月日</t>
    <rPh sb="0" eb="2">
      <t>イクジ</t>
    </rPh>
    <rPh sb="2" eb="4">
      <t>キュウギョウ</t>
    </rPh>
    <rPh sb="5" eb="6">
      <t>カカ</t>
    </rPh>
    <rPh sb="7" eb="8">
      <t>コ</t>
    </rPh>
    <rPh sb="9" eb="11">
      <t>セイネン</t>
    </rPh>
    <rPh sb="11" eb="13">
      <t>ツキヒ</t>
    </rPh>
    <phoneticPr fontId="2"/>
  </si>
  <si>
    <t>各月の休業日数及び請求金額</t>
    <rPh sb="0" eb="1">
      <t>カク</t>
    </rPh>
    <rPh sb="1" eb="2">
      <t>ツキ</t>
    </rPh>
    <rPh sb="3" eb="6">
      <t>キュウギョウビ</t>
    </rPh>
    <rPh sb="6" eb="7">
      <t>スウ</t>
    </rPh>
    <rPh sb="7" eb="8">
      <t>オヨ</t>
    </rPh>
    <rPh sb="9" eb="11">
      <t>セイキュウ</t>
    </rPh>
    <rPh sb="11" eb="13">
      <t>キンガク</t>
    </rPh>
    <phoneticPr fontId="2"/>
  </si>
  <si>
    <t>分</t>
    <rPh sb="0" eb="1">
      <t>ブン</t>
    </rPh>
    <phoneticPr fontId="2"/>
  </si>
  <si>
    <t>日</t>
    <rPh sb="0" eb="1">
      <t>ニチ</t>
    </rPh>
    <phoneticPr fontId="2"/>
  </si>
  <si>
    <t>請求月額</t>
    <rPh sb="0" eb="2">
      <t>セイキュウ</t>
    </rPh>
    <rPh sb="2" eb="4">
      <t>ゲツガク</t>
    </rPh>
    <phoneticPr fontId="2"/>
  </si>
  <si>
    <t>対象月／</t>
    <rPh sb="0" eb="2">
      <t>タイショウ</t>
    </rPh>
    <rPh sb="2" eb="3">
      <t>ゲツ</t>
    </rPh>
    <phoneticPr fontId="2"/>
  </si>
  <si>
    <r>
      <t>給付上限額</t>
    </r>
    <r>
      <rPr>
        <sz val="9"/>
        <rFont val="ＭＳ Ｐ明朝"/>
        <family val="1"/>
        <charset val="128"/>
      </rPr>
      <t>（Ｄ）</t>
    </r>
    <rPh sb="0" eb="2">
      <t>キュウフ</t>
    </rPh>
    <rPh sb="2" eb="4">
      <t>ジョウゲン</t>
    </rPh>
    <rPh sb="4" eb="5">
      <t>ガク</t>
    </rPh>
    <phoneticPr fontId="2"/>
  </si>
  <si>
    <t>育児休業手当金の請求期間</t>
    <phoneticPr fontId="2"/>
  </si>
  <si>
    <t>給付上限額の算定式</t>
    <rPh sb="0" eb="2">
      <t>キュウフ</t>
    </rPh>
    <rPh sb="2" eb="4">
      <t>ジョウゲン</t>
    </rPh>
    <rPh sb="4" eb="5">
      <t>ガク</t>
    </rPh>
    <rPh sb="6" eb="8">
      <t>サンテイ</t>
    </rPh>
    <rPh sb="8" eb="9">
      <t>シキ</t>
    </rPh>
    <phoneticPr fontId="2"/>
  </si>
  <si>
    <t>C&gt;D⇒D、C≦D⇒C</t>
    <phoneticPr fontId="2"/>
  </si>
  <si>
    <t>給付日額 (Ｅ)</t>
    <rPh sb="0" eb="2">
      <t>キュウフ</t>
    </rPh>
    <rPh sb="2" eb="4">
      <t>ニチガク</t>
    </rPh>
    <phoneticPr fontId="2"/>
  </si>
  <si>
    <t>（円未満切捨）</t>
    <rPh sb="1" eb="2">
      <t>エン</t>
    </rPh>
    <rPh sb="2" eb="4">
      <t>ミマン</t>
    </rPh>
    <rPh sb="4" eb="6">
      <t>キリス</t>
    </rPh>
    <phoneticPr fontId="2"/>
  </si>
  <si>
    <t>自</t>
    <rPh sb="0" eb="1">
      <t>ジ</t>
    </rPh>
    <phoneticPr fontId="2"/>
  </si>
  <si>
    <t>至</t>
    <rPh sb="0" eb="1">
      <t>イタ</t>
    </rPh>
    <phoneticPr fontId="2"/>
  </si>
  <si>
    <r>
      <t xml:space="preserve">休業日数合計
</t>
    </r>
    <r>
      <rPr>
        <sz val="10"/>
        <rFont val="ＭＳ Ｐ明朝"/>
        <family val="1"/>
        <charset val="128"/>
      </rPr>
      <t xml:space="preserve"> </t>
    </r>
    <r>
      <rPr>
        <sz val="9"/>
        <rFont val="ＭＳ Ｐ明朝"/>
        <family val="1"/>
        <charset val="128"/>
      </rPr>
      <t>(Ｆ)</t>
    </r>
    <rPh sb="0" eb="1">
      <t>キュウ</t>
    </rPh>
    <rPh sb="1" eb="2">
      <t>ギョウ</t>
    </rPh>
    <rPh sb="2" eb="3">
      <t>ヒ</t>
    </rPh>
    <rPh sb="3" eb="4">
      <t>カズ</t>
    </rPh>
    <rPh sb="4" eb="5">
      <t>ゴウ</t>
    </rPh>
    <rPh sb="5" eb="6">
      <t>ケイ</t>
    </rPh>
    <phoneticPr fontId="2"/>
  </si>
  <si>
    <r>
      <t xml:space="preserve">請求金額
</t>
    </r>
    <r>
      <rPr>
        <sz val="8"/>
        <rFont val="ＭＳ 明朝"/>
        <family val="1"/>
        <charset val="128"/>
      </rPr>
      <t>（Ｅ）×（Ｆ）</t>
    </r>
    <rPh sb="0" eb="2">
      <t>セイキュウ</t>
    </rPh>
    <rPh sb="2" eb="4">
      <t>キンガク</t>
    </rPh>
    <phoneticPr fontId="2"/>
  </si>
  <si>
    <t>育児休業手当金請求書</t>
    <rPh sb="0" eb="1">
      <t>イク</t>
    </rPh>
    <rPh sb="1" eb="2">
      <t>ジ</t>
    </rPh>
    <rPh sb="2" eb="3">
      <t>キュウ</t>
    </rPh>
    <rPh sb="3" eb="4">
      <t>ギョウ</t>
    </rPh>
    <rPh sb="4" eb="5">
      <t>テ</t>
    </rPh>
    <rPh sb="5" eb="6">
      <t>トウ</t>
    </rPh>
    <rPh sb="6" eb="7">
      <t>キン</t>
    </rPh>
    <rPh sb="7" eb="10">
      <t>セイキュウショ</t>
    </rPh>
    <phoneticPr fontId="2"/>
  </si>
  <si>
    <t>新 規 請 求</t>
    <rPh sb="0" eb="1">
      <t>シン</t>
    </rPh>
    <rPh sb="2" eb="3">
      <t>キ</t>
    </rPh>
    <rPh sb="4" eb="5">
      <t>ショウ</t>
    </rPh>
    <rPh sb="6" eb="7">
      <t>モトム</t>
    </rPh>
    <phoneticPr fontId="2"/>
  </si>
  <si>
    <t>変 更 請 求</t>
    <rPh sb="4" eb="5">
      <t>ショウ</t>
    </rPh>
    <rPh sb="6" eb="7">
      <t>モトム</t>
    </rPh>
    <phoneticPr fontId="2"/>
  </si>
  <si>
    <t>無</t>
    <rPh sb="0" eb="1">
      <t>ナシ</t>
    </rPh>
    <phoneticPr fontId="2"/>
  </si>
  <si>
    <t>　</t>
    <phoneticPr fontId="2"/>
  </si>
  <si>
    <t>上記のとおり請求します。</t>
    <rPh sb="0" eb="2">
      <t>ジョウキ</t>
    </rPh>
    <rPh sb="6" eb="8">
      <t>セイキュウ</t>
    </rPh>
    <phoneticPr fontId="2"/>
  </si>
  <si>
    <r>
      <t>上記の記載事項は事実と相違ないものと認めま</t>
    </r>
    <r>
      <rPr>
        <sz val="10.5"/>
        <rFont val="ＭＳ Ｐ明朝"/>
        <family val="1"/>
        <charset val="128"/>
      </rPr>
      <t>す。</t>
    </r>
    <rPh sb="0" eb="2">
      <t>ジョウキ</t>
    </rPh>
    <rPh sb="3" eb="5">
      <t>キサイ</t>
    </rPh>
    <rPh sb="5" eb="7">
      <t>ジコウ</t>
    </rPh>
    <rPh sb="8" eb="10">
      <t>ジジツ</t>
    </rPh>
    <rPh sb="11" eb="13">
      <t>ソウイ</t>
    </rPh>
    <rPh sb="18" eb="19">
      <t>ミト</t>
    </rPh>
    <phoneticPr fontId="2"/>
  </si>
  <si>
    <t>熊本県市町村職員共済組合理事長　様</t>
    <rPh sb="0" eb="12">
      <t>クマモト</t>
    </rPh>
    <rPh sb="12" eb="15">
      <t>リジチョウ</t>
    </rPh>
    <rPh sb="16" eb="17">
      <t>サマ</t>
    </rPh>
    <phoneticPr fontId="2"/>
  </si>
  <si>
    <t>（注2）</t>
    <rPh sb="1" eb="2">
      <t>チュウ</t>
    </rPh>
    <phoneticPr fontId="2"/>
  </si>
  <si>
    <t>注3）休業日数は、土・日を除いた日数です。なお、祝日及び12月29日から1月3日までの日（土･日を除く。）は、給付日数に含まれます。</t>
    <rPh sb="0" eb="1">
      <t>チュウ</t>
    </rPh>
    <phoneticPr fontId="2"/>
  </si>
  <si>
    <t>休業日数（注3）／</t>
    <rPh sb="0" eb="2">
      <t>キュウギョウ</t>
    </rPh>
    <rPh sb="2" eb="4">
      <t>ニッスウ</t>
    </rPh>
    <rPh sb="5" eb="6">
      <t>チュウ</t>
    </rPh>
    <phoneticPr fontId="2"/>
  </si>
  <si>
    <t>保育所における保育が実施されないため</t>
    <phoneticPr fontId="2"/>
  </si>
  <si>
    <t>養育を予定していた配偶者の死亡</t>
    <phoneticPr fontId="2"/>
  </si>
  <si>
    <t>養育を予定していた配偶者の負傷・疾病等</t>
    <phoneticPr fontId="2"/>
  </si>
  <si>
    <t>養育を予定していた配偶者との婚姻の解消等による別居</t>
    <phoneticPr fontId="2"/>
  </si>
  <si>
    <t>養育を予定していた配偶者の産前産後休暇</t>
    <phoneticPr fontId="2"/>
  </si>
  <si>
    <t>支給期間
延長事由</t>
    <phoneticPr fontId="2"/>
  </si>
  <si>
    <t>(支給期間を延長する場合のみ該当項目に V 印を付してください。）</t>
    <rPh sb="1" eb="3">
      <t>シキュウ</t>
    </rPh>
    <rPh sb="3" eb="5">
      <t>キカン</t>
    </rPh>
    <rPh sb="6" eb="8">
      <t>エンチョウ</t>
    </rPh>
    <rPh sb="10" eb="12">
      <t>バアイ</t>
    </rPh>
    <rPh sb="14" eb="16">
      <t>ガイトウ</t>
    </rPh>
    <rPh sb="16" eb="18">
      <t>コウモク</t>
    </rPh>
    <rPh sb="22" eb="23">
      <t>シルシ</t>
    </rPh>
    <rPh sb="24" eb="25">
      <t>フ</t>
    </rPh>
    <phoneticPr fontId="2"/>
  </si>
  <si>
    <r>
      <t xml:space="preserve">有 </t>
    </r>
    <r>
      <rPr>
        <sz val="9"/>
        <rFont val="ＭＳ Ｐ明朝"/>
        <family val="1"/>
        <charset val="128"/>
      </rPr>
      <t>（注1）</t>
    </r>
    <rPh sb="0" eb="1">
      <t>アリ</t>
    </rPh>
    <phoneticPr fontId="2"/>
  </si>
  <si>
    <t>（ア)×30×67/100
(180日を超える期間は50/100）×1/22</t>
    <rPh sb="18" eb="19">
      <t>ニチ</t>
    </rPh>
    <rPh sb="20" eb="21">
      <t>コ</t>
    </rPh>
    <rPh sb="23" eb="25">
      <t>キカン</t>
    </rPh>
    <phoneticPr fontId="2"/>
  </si>
  <si>
    <t>等級</t>
    <rPh sb="0" eb="2">
      <t>トウキュウ</t>
    </rPh>
    <phoneticPr fontId="2"/>
  </si>
  <si>
    <r>
      <t xml:space="preserve">育児休業手当金日額 </t>
    </r>
    <r>
      <rPr>
        <sz val="9"/>
        <rFont val="ＭＳ Ｐ明朝"/>
        <family val="1"/>
        <charset val="128"/>
      </rPr>
      <t>(Ｃ)</t>
    </r>
    <rPh sb="0" eb="2">
      <t>イクジ</t>
    </rPh>
    <rPh sb="2" eb="4">
      <t>キュウギョウ</t>
    </rPh>
    <rPh sb="4" eb="6">
      <t>テア</t>
    </rPh>
    <rPh sb="6" eb="7">
      <t>キン</t>
    </rPh>
    <rPh sb="7" eb="9">
      <t>ニチガク</t>
    </rPh>
    <phoneticPr fontId="2"/>
  </si>
  <si>
    <t>【(B)×67/100  (180日を超える期間は50/100)】 (円未満切捨)</t>
    <phoneticPr fontId="2"/>
  </si>
  <si>
    <r>
      <t xml:space="preserve">標準報酬日額 </t>
    </r>
    <r>
      <rPr>
        <sz val="9"/>
        <rFont val="ＭＳ Ｐ明朝"/>
        <family val="1"/>
        <charset val="128"/>
      </rPr>
      <t>(Ｂ)</t>
    </r>
    <rPh sb="0" eb="2">
      <t>ヒョウジュン</t>
    </rPh>
    <rPh sb="2" eb="4">
      <t>ホウシュウ</t>
    </rPh>
    <rPh sb="4" eb="6">
      <t>ニチガク</t>
    </rPh>
    <phoneticPr fontId="2"/>
  </si>
  <si>
    <t>【(Ａ) × 1/22 】 (10円未満4捨5入)</t>
    <phoneticPr fontId="2"/>
  </si>
  <si>
    <r>
      <t xml:space="preserve">標準報酬月額
</t>
    </r>
    <r>
      <rPr>
        <sz val="10"/>
        <rFont val="ＭＳ Ｐ明朝"/>
        <family val="1"/>
        <charset val="128"/>
      </rPr>
      <t xml:space="preserve">        </t>
    </r>
    <r>
      <rPr>
        <sz val="9"/>
        <rFont val="ＭＳ Ｐ明朝"/>
        <family val="1"/>
        <charset val="128"/>
      </rPr>
      <t>(Ａ)</t>
    </r>
    <rPh sb="0" eb="2">
      <t>ヒョウジュン</t>
    </rPh>
    <rPh sb="2" eb="4">
      <t>ホウシュウ</t>
    </rPh>
    <rPh sb="4" eb="5">
      <t>ツキ</t>
    </rPh>
    <rPh sb="5" eb="6">
      <t>ガク</t>
    </rPh>
    <phoneticPr fontId="2"/>
  </si>
  <si>
    <t>月</t>
    <rPh sb="0" eb="1">
      <t>ガツ</t>
    </rPh>
    <phoneticPr fontId="2"/>
  </si>
  <si>
    <t>日</t>
    <rPh sb="0" eb="1">
      <t>ジツ</t>
    </rPh>
    <phoneticPr fontId="2"/>
  </si>
  <si>
    <t>）</t>
    <phoneticPr fontId="2"/>
  </si>
  <si>
    <t>期　　　　　　　間</t>
    <rPh sb="0" eb="1">
      <t>キ</t>
    </rPh>
    <rPh sb="8" eb="9">
      <t>アイダ</t>
    </rPh>
    <phoneticPr fontId="2"/>
  </si>
  <si>
    <t>から</t>
    <phoneticPr fontId="2"/>
  </si>
  <si>
    <t>給与支給割合</t>
    <rPh sb="0" eb="2">
      <t>キュウヨ</t>
    </rPh>
    <rPh sb="2" eb="4">
      <t>シキュウ</t>
    </rPh>
    <rPh sb="4" eb="6">
      <t>ワリアイ</t>
    </rPh>
    <phoneticPr fontId="2"/>
  </si>
  <si>
    <t>割</t>
    <rPh sb="0" eb="1">
      <t>ワリ</t>
    </rPh>
    <phoneticPr fontId="2"/>
  </si>
  <si>
    <t>種別</t>
    <rPh sb="0" eb="2">
      <t>シュベツ</t>
    </rPh>
    <phoneticPr fontId="2"/>
  </si>
  <si>
    <t>標準報酬月額</t>
    <rPh sb="0" eb="2">
      <t>ヒョウジュン</t>
    </rPh>
    <rPh sb="2" eb="4">
      <t>ホウシュウ</t>
    </rPh>
    <rPh sb="4" eb="6">
      <t>ゲツガク</t>
    </rPh>
    <phoneticPr fontId="2"/>
  </si>
  <si>
    <t>×</t>
    <phoneticPr fontId="2"/>
  </si>
  <si>
    <t>扶養手当</t>
    <rPh sb="0" eb="2">
      <t>フヨウ</t>
    </rPh>
    <rPh sb="2" eb="4">
      <t>テアテ</t>
    </rPh>
    <phoneticPr fontId="2"/>
  </si>
  <si>
    <t>住居手当</t>
    <rPh sb="0" eb="2">
      <t>ジュウキョ</t>
    </rPh>
    <rPh sb="2" eb="4">
      <t>テアテ</t>
    </rPh>
    <phoneticPr fontId="2"/>
  </si>
  <si>
    <t>＝</t>
    <phoneticPr fontId="2"/>
  </si>
  <si>
    <t>（</t>
    <phoneticPr fontId="2"/>
  </si>
  <si>
    <t>）円</t>
    <rPh sb="1" eb="2">
      <t>エン</t>
    </rPh>
    <phoneticPr fontId="2"/>
  </si>
  <si>
    <t>（円未満切り捨て）</t>
    <rPh sb="1" eb="2">
      <t>エン</t>
    </rPh>
    <rPh sb="2" eb="4">
      <t>ミマン</t>
    </rPh>
    <rPh sb="4" eb="5">
      <t>キ</t>
    </rPh>
    <rPh sb="6" eb="7">
      <t>ス</t>
    </rPh>
    <phoneticPr fontId="2"/>
  </si>
  <si>
    <t>標準報酬日額</t>
    <rPh sb="0" eb="2">
      <t>ヒョウジュン</t>
    </rPh>
    <rPh sb="2" eb="4">
      <t>ホウシュウ</t>
    </rPh>
    <rPh sb="4" eb="6">
      <t>ニチガク</t>
    </rPh>
    <phoneticPr fontId="2"/>
  </si>
  <si>
    <t>（１０円未満四捨五入）</t>
    <rPh sb="3" eb="4">
      <t>エン</t>
    </rPh>
    <rPh sb="4" eb="6">
      <t>ミマン</t>
    </rPh>
    <rPh sb="6" eb="10">
      <t>シシャゴニュウ</t>
    </rPh>
    <phoneticPr fontId="2"/>
  </si>
  <si>
    <t>支給割合</t>
    <rPh sb="0" eb="2">
      <t>シキュウ</t>
    </rPh>
    <rPh sb="2" eb="4">
      <t>ワリアイ</t>
    </rPh>
    <phoneticPr fontId="2"/>
  </si>
  <si>
    <t>給付決定額</t>
    <rPh sb="0" eb="2">
      <t>キュウフ</t>
    </rPh>
    <rPh sb="2" eb="4">
      <t>ケッテイ</t>
    </rPh>
    <rPh sb="4" eb="5">
      <t>ガク</t>
    </rPh>
    <phoneticPr fontId="2"/>
  </si>
  <si>
    <t>－</t>
    <phoneticPr fontId="2"/>
  </si>
  <si>
    <t>報 酬 支 給 額 証 明 書</t>
    <rPh sb="0" eb="1">
      <t>ホウ</t>
    </rPh>
    <rPh sb="2" eb="3">
      <t>シュウ</t>
    </rPh>
    <rPh sb="4" eb="5">
      <t>シ</t>
    </rPh>
    <rPh sb="6" eb="7">
      <t>キュウ</t>
    </rPh>
    <rPh sb="8" eb="9">
      <t>ガク</t>
    </rPh>
    <rPh sb="10" eb="11">
      <t>アカシ</t>
    </rPh>
    <rPh sb="12" eb="13">
      <t>メイ</t>
    </rPh>
    <rPh sb="14" eb="15">
      <t>ショ</t>
    </rPh>
    <phoneticPr fontId="2"/>
  </si>
  <si>
    <t>所属機関の長
又は
給与事務担当者</t>
    <rPh sb="0" eb="2">
      <t>ショゾク</t>
    </rPh>
    <rPh sb="2" eb="4">
      <t>キカン</t>
    </rPh>
    <rPh sb="5" eb="6">
      <t>チョウ</t>
    </rPh>
    <rPh sb="7" eb="8">
      <t>マタ</t>
    </rPh>
    <rPh sb="10" eb="12">
      <t>キュウヨ</t>
    </rPh>
    <rPh sb="12" eb="14">
      <t>ジム</t>
    </rPh>
    <rPh sb="14" eb="17">
      <t>タントウシャ</t>
    </rPh>
    <phoneticPr fontId="2"/>
  </si>
  <si>
    <t>職 名</t>
    <rPh sb="0" eb="1">
      <t>ショク</t>
    </rPh>
    <rPh sb="2" eb="3">
      <t>メイ</t>
    </rPh>
    <phoneticPr fontId="2"/>
  </si>
  <si>
    <t>氏 名</t>
    <rPh sb="0" eb="1">
      <t>シ</t>
    </rPh>
    <rPh sb="2" eb="3">
      <t>メイ</t>
    </rPh>
    <phoneticPr fontId="2"/>
  </si>
  <si>
    <t>組
合
員
証</t>
    <rPh sb="0" eb="1">
      <t>グミ</t>
    </rPh>
    <rPh sb="2" eb="3">
      <t>ゴウ</t>
    </rPh>
    <rPh sb="4" eb="5">
      <t>エン</t>
    </rPh>
    <rPh sb="6" eb="7">
      <t>ショウ</t>
    </rPh>
    <phoneticPr fontId="2"/>
  </si>
  <si>
    <t>記号</t>
    <rPh sb="0" eb="2">
      <t>キゴウ</t>
    </rPh>
    <phoneticPr fontId="2"/>
  </si>
  <si>
    <t>組
合
員</t>
    <rPh sb="0" eb="1">
      <t>グミ</t>
    </rPh>
    <rPh sb="2" eb="3">
      <t>ゴウ</t>
    </rPh>
    <rPh sb="4" eb="5">
      <t>エン</t>
    </rPh>
    <phoneticPr fontId="2"/>
  </si>
  <si>
    <t>フリガナ</t>
    <phoneticPr fontId="2"/>
  </si>
  <si>
    <t>番号</t>
    <rPh sb="0" eb="2">
      <t>バンゴウ</t>
    </rPh>
    <phoneticPr fontId="2"/>
  </si>
  <si>
    <t>給与支給合計額</t>
    <rPh sb="0" eb="2">
      <t>キュウヨ</t>
    </rPh>
    <rPh sb="2" eb="4">
      <t>シキュウ</t>
    </rPh>
    <rPh sb="4" eb="6">
      <t>ゴウケイ</t>
    </rPh>
    <rPh sb="6" eb="7">
      <t>ガク</t>
    </rPh>
    <phoneticPr fontId="2"/>
  </si>
  <si>
    <t>まで</t>
    <phoneticPr fontId="2"/>
  </si>
  <si>
    <t>（給与報酬①＋②）</t>
    <rPh sb="1" eb="3">
      <t>キュウヨ</t>
    </rPh>
    <rPh sb="3" eb="5">
      <t>ホウシュウ</t>
    </rPh>
    <phoneticPr fontId="2"/>
  </si>
  <si>
    <t>給与報酬①</t>
    <rPh sb="0" eb="2">
      <t>キュウヨ</t>
    </rPh>
    <rPh sb="2" eb="4">
      <t>ホウシュウ</t>
    </rPh>
    <phoneticPr fontId="2"/>
  </si>
  <si>
    <t>支　給　実　績</t>
    <rPh sb="0" eb="1">
      <t>ササ</t>
    </rPh>
    <rPh sb="2" eb="3">
      <t>キュウ</t>
    </rPh>
    <rPh sb="4" eb="5">
      <t>ミ</t>
    </rPh>
    <rPh sb="6" eb="7">
      <t>イサオ</t>
    </rPh>
    <phoneticPr fontId="2"/>
  </si>
  <si>
    <t>本来の支給額</t>
  </si>
  <si>
    <t>給料月額</t>
    <rPh sb="0" eb="2">
      <t>キュウリョウ</t>
    </rPh>
    <rPh sb="2" eb="4">
      <t>ゲツガク</t>
    </rPh>
    <phoneticPr fontId="2"/>
  </si>
  <si>
    <t>合　計</t>
    <rPh sb="0" eb="1">
      <t>ゴウ</t>
    </rPh>
    <rPh sb="2" eb="3">
      <t>ケイ</t>
    </rPh>
    <phoneticPr fontId="2"/>
  </si>
  <si>
    <t>給与報酬②</t>
    <rPh sb="0" eb="2">
      <t>キュウヨ</t>
    </rPh>
    <rPh sb="2" eb="4">
      <t>ホウシュウ</t>
    </rPh>
    <phoneticPr fontId="2"/>
  </si>
  <si>
    <t>本来の支給額</t>
    <phoneticPr fontId="2"/>
  </si>
  <si>
    <t>諸手当</t>
    <rPh sb="0" eb="3">
      <t>ショテアテ</t>
    </rPh>
    <phoneticPr fontId="2"/>
  </si>
  <si>
    <t>×</t>
    <phoneticPr fontId="2"/>
  </si>
  <si>
    <t>＝</t>
    <phoneticPr fontId="2"/>
  </si>
  <si>
    <t>通勤手当</t>
    <rPh sb="0" eb="2">
      <t>ツウキン</t>
    </rPh>
    <rPh sb="2" eb="4">
      <t>テアテ</t>
    </rPh>
    <phoneticPr fontId="2"/>
  </si>
  <si>
    <t>時間外手当</t>
    <rPh sb="0" eb="3">
      <t>ジカンガイ</t>
    </rPh>
    <rPh sb="3" eb="5">
      <t>テアテ</t>
    </rPh>
    <phoneticPr fontId="2"/>
  </si>
  <si>
    <t>×</t>
    <phoneticPr fontId="2"/>
  </si>
  <si>
    <t>＝</t>
    <phoneticPr fontId="2"/>
  </si>
  <si>
    <t>支 給 額 算 定 調 書</t>
    <rPh sb="0" eb="1">
      <t>シ</t>
    </rPh>
    <rPh sb="2" eb="3">
      <t>キュウ</t>
    </rPh>
    <rPh sb="4" eb="5">
      <t>ガク</t>
    </rPh>
    <rPh sb="6" eb="7">
      <t>サン</t>
    </rPh>
    <rPh sb="8" eb="9">
      <t>サダム</t>
    </rPh>
    <rPh sb="10" eb="11">
      <t>チョウ</t>
    </rPh>
    <rPh sb="12" eb="13">
      <t>ショ</t>
    </rPh>
    <phoneticPr fontId="2"/>
  </si>
  <si>
    <t>報酬日額</t>
    <rPh sb="0" eb="2">
      <t>ホウシュウ</t>
    </rPh>
    <rPh sb="2" eb="4">
      <t>ニチガク</t>
    </rPh>
    <phoneticPr fontId="2"/>
  </si>
  <si>
    <t>報 酬 ①</t>
    <rPh sb="0" eb="1">
      <t>ホウ</t>
    </rPh>
    <rPh sb="2" eb="3">
      <t>シュウ</t>
    </rPh>
    <phoneticPr fontId="2"/>
  </si>
  <si>
    <t>報 酬 ②</t>
    <rPh sb="0" eb="1">
      <t>ホウ</t>
    </rPh>
    <rPh sb="2" eb="3">
      <t>シュウ</t>
    </rPh>
    <phoneticPr fontId="2"/>
  </si>
  <si>
    <t>合 計</t>
    <rPh sb="0" eb="1">
      <t>ゴウ</t>
    </rPh>
    <rPh sb="2" eb="3">
      <t>ケイ</t>
    </rPh>
    <phoneticPr fontId="2"/>
  </si>
  <si>
    <t>（</t>
    <phoneticPr fontId="2"/>
  </si>
  <si>
    <t>(2) 報酬の日額 （報酬①+②）</t>
    <rPh sb="4" eb="6">
      <t>ホウシュウ</t>
    </rPh>
    <rPh sb="7" eb="9">
      <t>ニチガク</t>
    </rPh>
    <rPh sb="11" eb="13">
      <t>ホウシュウ</t>
    </rPh>
    <phoneticPr fontId="2"/>
  </si>
  <si>
    <t>(3) 支給対象日数</t>
    <rPh sb="4" eb="6">
      <t>シキュウ</t>
    </rPh>
    <rPh sb="6" eb="8">
      <t>タイショウ</t>
    </rPh>
    <rPh sb="8" eb="10">
      <t>ニッスウ</t>
    </rPh>
    <phoneticPr fontId="2"/>
  </si>
  <si>
    <t>→</t>
    <phoneticPr fontId="2"/>
  </si>
  <si>
    <t>）</t>
    <phoneticPr fontId="2"/>
  </si>
  <si>
    <t>－</t>
    <phoneticPr fontId="2"/>
  </si>
  <si>
    <t xml:space="preserve">（育児休業手当金） </t>
    <rPh sb="1" eb="3">
      <t>イクジ</t>
    </rPh>
    <rPh sb="3" eb="5">
      <t>キュウギョウ</t>
    </rPh>
    <phoneticPr fontId="2"/>
  </si>
  <si>
    <t>月の育児休業期間中の給与報酬等について、下記のとおり証明します。</t>
    <rPh sb="0" eb="1">
      <t>ツキ</t>
    </rPh>
    <rPh sb="2" eb="4">
      <t>イクジ</t>
    </rPh>
    <rPh sb="4" eb="6">
      <t>キュウギョウ</t>
    </rPh>
    <rPh sb="6" eb="8">
      <t>キカン</t>
    </rPh>
    <rPh sb="8" eb="9">
      <t>チュウ</t>
    </rPh>
    <rPh sb="10" eb="12">
      <t>キュウヨ</t>
    </rPh>
    <rPh sb="12" eb="15">
      <t>ホウシュウトウ</t>
    </rPh>
    <rPh sb="20" eb="22">
      <t>カキ</t>
    </rPh>
    <rPh sb="26" eb="28">
      <t>ショウメイ</t>
    </rPh>
    <phoneticPr fontId="2"/>
  </si>
  <si>
    <t>Ａ</t>
    <phoneticPr fontId="2"/>
  </si>
  <si>
    <t>Ｂ</t>
    <phoneticPr fontId="2"/>
  </si>
  <si>
    <t>Ｃ</t>
    <phoneticPr fontId="2"/>
  </si>
  <si>
    <r>
      <t>Ｄ（</t>
    </r>
    <r>
      <rPr>
        <b/>
        <sz val="8"/>
        <rFont val="ＭＳ 明朝"/>
        <family val="1"/>
        <charset val="128"/>
      </rPr>
      <t>Ｂ</t>
    </r>
    <r>
      <rPr>
        <sz val="8"/>
        <rFont val="ＭＳ 明朝"/>
        <family val="1"/>
        <charset val="128"/>
      </rPr>
      <t>÷</t>
    </r>
    <r>
      <rPr>
        <b/>
        <sz val="8"/>
        <rFont val="ＭＳ 明朝"/>
        <family val="1"/>
        <charset val="128"/>
      </rPr>
      <t>Ａ</t>
    </r>
    <r>
      <rPr>
        <sz val="8"/>
        <rFont val="ＭＳ 明朝"/>
        <family val="1"/>
        <charset val="128"/>
      </rPr>
      <t>）</t>
    </r>
    <phoneticPr fontId="2"/>
  </si>
  <si>
    <r>
      <t>Ｅ（</t>
    </r>
    <r>
      <rPr>
        <b/>
        <sz val="8"/>
        <rFont val="ＭＳ 明朝"/>
        <family val="1"/>
        <charset val="128"/>
      </rPr>
      <t>Ｃ</t>
    </r>
    <r>
      <rPr>
        <sz val="8"/>
        <rFont val="ＭＳ 明朝"/>
        <family val="1"/>
        <charset val="128"/>
      </rPr>
      <t>÷２２）</t>
    </r>
    <phoneticPr fontId="2"/>
  </si>
  <si>
    <r>
      <rPr>
        <b/>
        <sz val="8"/>
        <rFont val="ＭＳ 明朝"/>
        <family val="1"/>
        <charset val="128"/>
      </rPr>
      <t>Ｆ</t>
    </r>
    <r>
      <rPr>
        <sz val="8"/>
        <rFont val="ＭＳ 明朝"/>
        <family val="1"/>
        <charset val="128"/>
      </rPr>
      <t>（Ｄ＋Ｅ）</t>
    </r>
    <phoneticPr fontId="2"/>
  </si>
  <si>
    <r>
      <t>(注）</t>
    </r>
    <r>
      <rPr>
        <b/>
        <sz val="9"/>
        <rFont val="ＭＳ Ｐゴシック"/>
        <family val="3"/>
        <charset val="128"/>
      </rPr>
      <t>Ｆ</t>
    </r>
    <r>
      <rPr>
        <sz val="9"/>
        <rFont val="ＭＳ 明朝"/>
        <family val="1"/>
        <charset val="128"/>
      </rPr>
      <t>欄の金額に１円未満の端数が生じる場合には、端数を切り捨てた金額を記入してください。</t>
    </r>
    <rPh sb="1" eb="2">
      <t>チュウ</t>
    </rPh>
    <phoneticPr fontId="2"/>
  </si>
  <si>
    <r>
      <t>（</t>
    </r>
    <r>
      <rPr>
        <b/>
        <sz val="8"/>
        <rFont val="ＭＳ 明朝"/>
        <family val="1"/>
        <charset val="128"/>
      </rPr>
      <t>Ｆ</t>
    </r>
    <phoneticPr fontId="2"/>
  </si>
  <si>
    <t>日）</t>
    <phoneticPr fontId="2"/>
  </si>
  <si>
    <t>オ</t>
    <phoneticPr fontId="2"/>
  </si>
  <si>
    <t>(5) 支給額の決定</t>
    <rPh sb="4" eb="7">
      <t>シキュウガク</t>
    </rPh>
    <rPh sb="8" eb="10">
      <t>ケッテイ</t>
    </rPh>
    <phoneticPr fontId="2"/>
  </si>
  <si>
    <t>上記育児休業期間うち育児休業手当金支給対象日数</t>
    <rPh sb="0" eb="2">
      <t>ジョウキ</t>
    </rPh>
    <rPh sb="2" eb="4">
      <t>イクジ</t>
    </rPh>
    <rPh sb="4" eb="6">
      <t>キュウギョウ</t>
    </rPh>
    <rPh sb="6" eb="8">
      <t>キカン</t>
    </rPh>
    <rPh sb="10" eb="12">
      <t>イクジ</t>
    </rPh>
    <rPh sb="12" eb="14">
      <t>キュウギョウ</t>
    </rPh>
    <rPh sb="14" eb="16">
      <t>テアテ</t>
    </rPh>
    <rPh sb="16" eb="17">
      <t>キン</t>
    </rPh>
    <rPh sb="17" eb="19">
      <t>シキュウ</t>
    </rPh>
    <rPh sb="19" eb="21">
      <t>タイショウ</t>
    </rPh>
    <rPh sb="21" eb="23">
      <t>ニッスウ</t>
    </rPh>
    <phoneticPr fontId="2"/>
  </si>
  <si>
    <t>(4) 控除額</t>
    <rPh sb="4" eb="6">
      <t>コウジョ</t>
    </rPh>
    <rPh sb="6" eb="7">
      <t>ガク</t>
    </rPh>
    <phoneticPr fontId="2"/>
  </si>
  <si>
    <t xml:space="preserve">請求期間の給与報酬等の有無 </t>
    <rPh sb="0" eb="2">
      <t>セイキュウ</t>
    </rPh>
    <rPh sb="2" eb="4">
      <t>キカン</t>
    </rPh>
    <rPh sb="5" eb="7">
      <t>キュウヨ</t>
    </rPh>
    <rPh sb="7" eb="9">
      <t>ホウシュウ</t>
    </rPh>
    <rPh sb="9" eb="10">
      <t>トウ</t>
    </rPh>
    <rPh sb="11" eb="13">
      <t>ウム</t>
    </rPh>
    <phoneticPr fontId="2"/>
  </si>
  <si>
    <t>注1）育児休業期間に給与報酬等が支払われた場合、報酬支給証明書を別途添付してください。</t>
    <rPh sb="0" eb="1">
      <t>チュウ</t>
    </rPh>
    <rPh sb="3" eb="5">
      <t>イクジ</t>
    </rPh>
    <rPh sb="5" eb="7">
      <t>キュウギョウ</t>
    </rPh>
    <rPh sb="7" eb="9">
      <t>キカン</t>
    </rPh>
    <rPh sb="10" eb="12">
      <t>キュウヨ</t>
    </rPh>
    <rPh sb="12" eb="14">
      <t>ホウシュウ</t>
    </rPh>
    <rPh sb="14" eb="15">
      <t>トウ</t>
    </rPh>
    <rPh sb="16" eb="18">
      <t>シハラ</t>
    </rPh>
    <rPh sb="21" eb="23">
      <t>バアイ</t>
    </rPh>
    <rPh sb="24" eb="26">
      <t>ホウシュウ</t>
    </rPh>
    <rPh sb="26" eb="28">
      <t>シキュウ</t>
    </rPh>
    <rPh sb="28" eb="31">
      <t>ショウメイショ</t>
    </rPh>
    <rPh sb="32" eb="34">
      <t>ベット</t>
    </rPh>
    <rPh sb="34" eb="36">
      <t>テンプ</t>
    </rPh>
    <phoneticPr fontId="2"/>
  </si>
  <si>
    <t>(ア)＝雇用保険法第17条第4項第2号ﾊ（第18条第1項及び第2項）に定める額</t>
    <phoneticPr fontId="2"/>
  </si>
  <si>
    <r>
      <t>共済組合使用欄</t>
    </r>
    <r>
      <rPr>
        <sz val="9"/>
        <rFont val="ＭＳ ゴシック"/>
        <family val="3"/>
        <charset val="128"/>
      </rPr>
      <t>（以下には記入しないでください。）</t>
    </r>
    <rPh sb="0" eb="2">
      <t>キョウサイ</t>
    </rPh>
    <rPh sb="2" eb="4">
      <t>クミアイ</t>
    </rPh>
    <rPh sb="4" eb="6">
      <t>シヨウ</t>
    </rPh>
    <rPh sb="6" eb="7">
      <t>ラン</t>
    </rPh>
    <rPh sb="8" eb="10">
      <t>イカ</t>
    </rPh>
    <rPh sb="12" eb="14">
      <t>キニュウ</t>
    </rPh>
    <phoneticPr fontId="2"/>
  </si>
  <si>
    <t>雇用保険法第17条第4項第2号ハ（第18条第1項及び第2項）に定める額</t>
    <rPh sb="0" eb="2">
      <t>コヨウ</t>
    </rPh>
    <rPh sb="2" eb="5">
      <t>ホケンホウ</t>
    </rPh>
    <rPh sb="5" eb="6">
      <t>ダイ</t>
    </rPh>
    <rPh sb="8" eb="9">
      <t>ジョウ</t>
    </rPh>
    <rPh sb="9" eb="10">
      <t>ダイ</t>
    </rPh>
    <rPh sb="11" eb="12">
      <t>コウ</t>
    </rPh>
    <rPh sb="12" eb="13">
      <t>ダイ</t>
    </rPh>
    <rPh sb="14" eb="15">
      <t>ゴウ</t>
    </rPh>
    <rPh sb="17" eb="18">
      <t>ダイ</t>
    </rPh>
    <rPh sb="20" eb="21">
      <t>ジョウ</t>
    </rPh>
    <rPh sb="21" eb="22">
      <t>ダイ</t>
    </rPh>
    <rPh sb="23" eb="24">
      <t>コウ</t>
    </rPh>
    <rPh sb="24" eb="25">
      <t>オヨ</t>
    </rPh>
    <rPh sb="26" eb="27">
      <t>ダイ</t>
    </rPh>
    <rPh sb="28" eb="29">
      <t>コウ</t>
    </rPh>
    <rPh sb="31" eb="32">
      <t>サダ</t>
    </rPh>
    <rPh sb="34" eb="35">
      <t>ガク</t>
    </rPh>
    <phoneticPr fontId="2"/>
  </si>
  <si>
    <t xml:space="preserve">  ×  　1 / 22    ＝</t>
    <phoneticPr fontId="2"/>
  </si>
  <si>
    <t xml:space="preserve">  ×  30  ×  67/100  ×  1/22  ＝</t>
    <phoneticPr fontId="2"/>
  </si>
  <si>
    <r>
      <t xml:space="preserve">雇 用 保 険
</t>
    </r>
    <r>
      <rPr>
        <sz val="8"/>
        <color rgb="FFFF0000"/>
        <rFont val="ＭＳ 明朝"/>
        <family val="1"/>
        <charset val="128"/>
      </rPr>
      <t>給付上限相当額</t>
    </r>
    <rPh sb="0" eb="1">
      <t>ヤトイ</t>
    </rPh>
    <rPh sb="2" eb="3">
      <t>ヨウ</t>
    </rPh>
    <rPh sb="4" eb="5">
      <t>タモツ</t>
    </rPh>
    <rPh sb="6" eb="7">
      <t>ケン</t>
    </rPh>
    <rPh sb="8" eb="10">
      <t>キュウフ</t>
    </rPh>
    <rPh sb="10" eb="12">
      <t>ジョウゲン</t>
    </rPh>
    <rPh sb="12" eb="14">
      <t>ソウトウ</t>
    </rPh>
    <rPh sb="14" eb="15">
      <t>ガク</t>
    </rPh>
    <phoneticPr fontId="2"/>
  </si>
  <si>
    <t xml:space="preserve">  ×  30  ×  50/100  ×  1/22  ＝</t>
    <phoneticPr fontId="2"/>
  </si>
  <si>
    <t>標準報酬日額</t>
    <rPh sb="0" eb="2">
      <t>ヒョウジュン</t>
    </rPh>
    <rPh sb="2" eb="4">
      <t>ホウシュウ</t>
    </rPh>
    <rPh sb="4" eb="5">
      <t>ヒ</t>
    </rPh>
    <phoneticPr fontId="2"/>
  </si>
  <si>
    <t xml:space="preserve">  ×  　67/100    ＝</t>
    <phoneticPr fontId="2"/>
  </si>
  <si>
    <t>（円未満切り捨て）</t>
    <phoneticPr fontId="2"/>
  </si>
  <si>
    <t xml:space="preserve">  ×  　50/100    ＝</t>
    <phoneticPr fontId="2"/>
  </si>
  <si>
    <t>180日以前</t>
    <phoneticPr fontId="2"/>
  </si>
  <si>
    <t>180日以前</t>
    <phoneticPr fontId="2"/>
  </si>
  <si>
    <r>
      <rPr>
        <sz val="10"/>
        <rFont val="ＭＳ Ｐゴシック"/>
        <family val="3"/>
        <charset val="128"/>
      </rPr>
      <t xml:space="preserve">・・・・ </t>
    </r>
    <r>
      <rPr>
        <b/>
        <sz val="12"/>
        <rFont val="ＭＳ Ｐゴシック"/>
        <family val="3"/>
        <charset val="128"/>
      </rPr>
      <t>ア</t>
    </r>
    <phoneticPr fontId="2"/>
  </si>
  <si>
    <r>
      <rPr>
        <sz val="10"/>
        <rFont val="ＭＳ Ｐゴシック"/>
        <family val="3"/>
        <charset val="128"/>
      </rPr>
      <t xml:space="preserve">・・・・・・・・・・・・・・・・・・ </t>
    </r>
    <r>
      <rPr>
        <b/>
        <sz val="12"/>
        <rFont val="ＭＳ Ｐゴシック"/>
        <family val="3"/>
        <charset val="128"/>
      </rPr>
      <t>イ’</t>
    </r>
    <phoneticPr fontId="2"/>
  </si>
  <si>
    <r>
      <rPr>
        <sz val="10"/>
        <rFont val="ＭＳ Ｐゴシック"/>
        <family val="3"/>
        <charset val="128"/>
      </rPr>
      <t xml:space="preserve">・・・・・・・・・・・・・・・・・・ </t>
    </r>
    <r>
      <rPr>
        <b/>
        <sz val="12"/>
        <rFont val="ＭＳ Ｐゴシック"/>
        <family val="3"/>
        <charset val="128"/>
      </rPr>
      <t>イ</t>
    </r>
    <phoneticPr fontId="2"/>
  </si>
  <si>
    <r>
      <rPr>
        <sz val="10"/>
        <rFont val="ＭＳ Ｐゴシック"/>
        <family val="3"/>
        <charset val="128"/>
      </rPr>
      <t xml:space="preserve">・・・・ </t>
    </r>
    <r>
      <rPr>
        <b/>
        <sz val="12"/>
        <rFont val="ＭＳ Ｐゴシック"/>
        <family val="3"/>
        <charset val="128"/>
      </rPr>
      <t>ア’</t>
    </r>
    <phoneticPr fontId="2"/>
  </si>
  <si>
    <r>
      <t>円）</t>
    </r>
    <r>
      <rPr>
        <sz val="9"/>
        <rFont val="ＭＳ Ｐゴシック"/>
        <family val="3"/>
        <charset val="128"/>
      </rPr>
      <t>ウ</t>
    </r>
    <rPh sb="0" eb="1">
      <t>エン</t>
    </rPh>
    <phoneticPr fontId="2"/>
  </si>
  <si>
    <r>
      <t>ア又はア’</t>
    </r>
    <r>
      <rPr>
        <sz val="8"/>
        <rFont val="ＭＳ 明朝"/>
        <family val="1"/>
        <charset val="128"/>
      </rPr>
      <t>又はイ又はイ</t>
    </r>
    <r>
      <rPr>
        <sz val="9"/>
        <rFont val="ＭＳ Ｐゴシック"/>
        <family val="3"/>
        <charset val="128"/>
      </rPr>
      <t xml:space="preserve"> ＞ ウ </t>
    </r>
    <r>
      <rPr>
        <sz val="8"/>
        <rFont val="ＭＳ 明朝"/>
        <family val="1"/>
        <charset val="128"/>
      </rPr>
      <t>となる日(</t>
    </r>
    <rPh sb="1" eb="2">
      <t>マタ</t>
    </rPh>
    <rPh sb="5" eb="6">
      <t>マタ</t>
    </rPh>
    <rPh sb="8" eb="9">
      <t>マタ</t>
    </rPh>
    <rPh sb="19" eb="20">
      <t>ヒ</t>
    </rPh>
    <phoneticPr fontId="2"/>
  </si>
  <si>
    <t>エ</t>
    <phoneticPr fontId="2"/>
  </si>
  <si>
    <t>ウ</t>
    <phoneticPr fontId="2"/>
  </si>
  <si>
    <r>
      <t>(</t>
    </r>
    <r>
      <rPr>
        <b/>
        <sz val="10"/>
        <color rgb="FF0000FF"/>
        <rFont val="ＭＳ 明朝"/>
        <family val="1"/>
        <charset val="128"/>
      </rPr>
      <t>180日以前</t>
    </r>
    <r>
      <rPr>
        <sz val="10"/>
        <rFont val="ＭＳ 明朝"/>
        <family val="1"/>
        <charset val="128"/>
      </rPr>
      <t>)給付日額</t>
    </r>
    <rPh sb="4" eb="5">
      <t>ニチ</t>
    </rPh>
    <rPh sb="5" eb="7">
      <t>イゼン</t>
    </rPh>
    <phoneticPr fontId="2"/>
  </si>
  <si>
    <r>
      <t>(</t>
    </r>
    <r>
      <rPr>
        <b/>
        <sz val="10"/>
        <color rgb="FF0000FF"/>
        <rFont val="ＭＳ 明朝"/>
        <family val="1"/>
        <charset val="128"/>
      </rPr>
      <t>180日超</t>
    </r>
    <r>
      <rPr>
        <sz val="10"/>
        <rFont val="ＭＳ 明朝"/>
        <family val="1"/>
        <charset val="128"/>
      </rPr>
      <t xml:space="preserve">)  給付日額 </t>
    </r>
    <rPh sb="4" eb="5">
      <t>ニチ</t>
    </rPh>
    <rPh sb="5" eb="6">
      <t>コ</t>
    </rPh>
    <phoneticPr fontId="2"/>
  </si>
  <si>
    <t>180日を超える</t>
    <rPh sb="5" eb="6">
      <t>コ</t>
    </rPh>
    <phoneticPr fontId="2"/>
  </si>
  <si>
    <t>180日超</t>
    <rPh sb="4" eb="5">
      <t>コ</t>
    </rPh>
    <phoneticPr fontId="2"/>
  </si>
  <si>
    <t>給付日額</t>
    <rPh sb="0" eb="2">
      <t>キュウフ</t>
    </rPh>
    <rPh sb="2" eb="4">
      <t>ニチガク</t>
    </rPh>
    <phoneticPr fontId="2"/>
  </si>
  <si>
    <r>
      <t>支給対象日数</t>
    </r>
    <r>
      <rPr>
        <sz val="10"/>
        <rFont val="ＭＳ Ｐゴシック"/>
        <family val="3"/>
        <charset val="128"/>
      </rPr>
      <t xml:space="preserve"> エ</t>
    </r>
    <rPh sb="0" eb="2">
      <t>シキュウ</t>
    </rPh>
    <rPh sb="2" eb="4">
      <t>タイショウ</t>
    </rPh>
    <rPh sb="4" eb="6">
      <t>ニッスウ</t>
    </rPh>
    <phoneticPr fontId="2"/>
  </si>
  <si>
    <t>控除額 オ</t>
    <rPh sb="0" eb="2">
      <t>コウジョ</t>
    </rPh>
    <rPh sb="2" eb="3">
      <t>ガク</t>
    </rPh>
    <phoneticPr fontId="2"/>
  </si>
  <si>
    <r>
      <t xml:space="preserve">控除額 </t>
    </r>
    <r>
      <rPr>
        <sz val="10"/>
        <rFont val="ＭＳ Ｐゴシック"/>
        <family val="3"/>
        <charset val="128"/>
      </rPr>
      <t>オ</t>
    </r>
    <rPh sb="0" eb="2">
      <t>コウジョ</t>
    </rPh>
    <rPh sb="2" eb="3">
      <t>ガク</t>
    </rPh>
    <phoneticPr fontId="2"/>
  </si>
  <si>
    <t>フリガナ</t>
    <phoneticPr fontId="2"/>
  </si>
  <si>
    <t>67％の期間</t>
    <rPh sb="4" eb="6">
      <t>キカン</t>
    </rPh>
    <phoneticPr fontId="2"/>
  </si>
  <si>
    <t>50％の期間</t>
    <rPh sb="4" eb="6">
      <t>キカン</t>
    </rPh>
    <phoneticPr fontId="2"/>
  </si>
  <si>
    <t>まで</t>
    <phoneticPr fontId="2"/>
  </si>
  <si>
    <t>から</t>
    <phoneticPr fontId="2"/>
  </si>
  <si>
    <t>(1) 育児休業手当金の日額の算定</t>
    <rPh sb="4" eb="6">
      <t>イクジ</t>
    </rPh>
    <rPh sb="6" eb="8">
      <t>キュウギョウ</t>
    </rPh>
    <rPh sb="8" eb="10">
      <t>テアテ</t>
    </rPh>
    <rPh sb="10" eb="11">
      <t>キン</t>
    </rPh>
    <rPh sb="12" eb="14">
      <t>ニチガク</t>
    </rPh>
    <rPh sb="15" eb="17">
      <t>サンテイ</t>
    </rPh>
    <phoneticPr fontId="2"/>
  </si>
  <si>
    <t>課長補佐</t>
    <rPh sb="0" eb="2">
      <t>カチョウ</t>
    </rPh>
    <rPh sb="2" eb="4">
      <t>ホサ</t>
    </rPh>
    <phoneticPr fontId="2"/>
  </si>
  <si>
    <t>㊞</t>
  </si>
  <si>
    <t>注2）請求期間は、育児休業に係る子の満1歳の誕生日の前日（※パパ・ママ育休プラスの場合は、1歳2か月に達する日）までです。ただし、総務省令で
    定める要件（請求書中の「支給期間延長事由」欄に掲げる５つの要件）のいずれかに該当する場合は、最長2歳に達する日までの範囲になります。</t>
    <rPh sb="0" eb="1">
      <t>チュウ</t>
    </rPh>
    <rPh sb="3" eb="5">
      <t>セイキュウ</t>
    </rPh>
    <rPh sb="5" eb="7">
      <t>キカン</t>
    </rPh>
    <rPh sb="9" eb="11">
      <t>イクジ</t>
    </rPh>
    <rPh sb="11" eb="13">
      <t>キュウギョウ</t>
    </rPh>
    <rPh sb="14" eb="15">
      <t>カカ</t>
    </rPh>
    <rPh sb="16" eb="17">
      <t>コ</t>
    </rPh>
    <rPh sb="18" eb="19">
      <t>マン</t>
    </rPh>
    <rPh sb="20" eb="21">
      <t>サイ</t>
    </rPh>
    <rPh sb="22" eb="25">
      <t>タンジョウビ</t>
    </rPh>
    <rPh sb="26" eb="28">
      <t>ゼンジツ</t>
    </rPh>
    <rPh sb="35" eb="36">
      <t>イク</t>
    </rPh>
    <rPh sb="36" eb="37">
      <t>キュウ</t>
    </rPh>
    <rPh sb="41" eb="43">
      <t>バアイ</t>
    </rPh>
    <rPh sb="46" eb="47">
      <t>サイ</t>
    </rPh>
    <rPh sb="49" eb="50">
      <t>ゲツ</t>
    </rPh>
    <rPh sb="51" eb="52">
      <t>タッ</t>
    </rPh>
    <rPh sb="54" eb="55">
      <t>ヒ</t>
    </rPh>
    <rPh sb="65" eb="67">
      <t>ソウム</t>
    </rPh>
    <rPh sb="67" eb="69">
      <t>ショウレイ</t>
    </rPh>
    <rPh sb="75" eb="76">
      <t>サダ</t>
    </rPh>
    <rPh sb="78" eb="80">
      <t>ヨウケン</t>
    </rPh>
    <rPh sb="81" eb="84">
      <t>セイキュウショ</t>
    </rPh>
    <rPh sb="84" eb="85">
      <t>ナカ</t>
    </rPh>
    <rPh sb="87" eb="89">
      <t>シキュウ</t>
    </rPh>
    <rPh sb="89" eb="91">
      <t>キカン</t>
    </rPh>
    <rPh sb="91" eb="93">
      <t>エンチョウ</t>
    </rPh>
    <rPh sb="93" eb="95">
      <t>ジユウ</t>
    </rPh>
    <rPh sb="96" eb="97">
      <t>ラン</t>
    </rPh>
    <rPh sb="98" eb="99">
      <t>カカ</t>
    </rPh>
    <rPh sb="113" eb="115">
      <t>ガイトウ</t>
    </rPh>
    <rPh sb="117" eb="119">
      <t>バアイ</t>
    </rPh>
    <rPh sb="121" eb="123">
      <t>サイチョウ</t>
    </rPh>
    <rPh sb="124" eb="125">
      <t>サイ</t>
    </rPh>
    <rPh sb="126" eb="127">
      <t>タッ</t>
    </rPh>
    <rPh sb="129" eb="130">
      <t>ヒ</t>
    </rPh>
    <rPh sb="133" eb="135">
      <t>ハンイ</t>
    </rPh>
    <phoneticPr fontId="2"/>
  </si>
  <si>
    <t>※支給対象期間に係る期間の短縮・延長、又は育児休業に係る子の満1歳の誕生日又は満1歳6か月を超える延長が生じた際は、変更請求書を提出してください。</t>
    <rPh sb="1" eb="3">
      <t>シキュウ</t>
    </rPh>
    <rPh sb="3" eb="5">
      <t>タイショウ</t>
    </rPh>
    <rPh sb="5" eb="7">
      <t>キカン</t>
    </rPh>
    <rPh sb="8" eb="9">
      <t>カカ</t>
    </rPh>
    <rPh sb="10" eb="12">
      <t>キカン</t>
    </rPh>
    <rPh sb="13" eb="15">
      <t>タンシュク</t>
    </rPh>
    <rPh sb="16" eb="18">
      <t>エンチョウ</t>
    </rPh>
    <rPh sb="19" eb="20">
      <t>マタ</t>
    </rPh>
    <rPh sb="21" eb="23">
      <t>イクジ</t>
    </rPh>
    <rPh sb="23" eb="25">
      <t>キュウギョウ</t>
    </rPh>
    <rPh sb="26" eb="27">
      <t>カカ</t>
    </rPh>
    <rPh sb="28" eb="29">
      <t>コ</t>
    </rPh>
    <rPh sb="30" eb="31">
      <t>マン</t>
    </rPh>
    <rPh sb="32" eb="33">
      <t>サイ</t>
    </rPh>
    <rPh sb="34" eb="37">
      <t>タンジョウビ</t>
    </rPh>
    <rPh sb="37" eb="38">
      <t>マタ</t>
    </rPh>
    <rPh sb="39" eb="40">
      <t>マン</t>
    </rPh>
    <rPh sb="41" eb="42">
      <t>サイ</t>
    </rPh>
    <rPh sb="44" eb="45">
      <t>ゲツ</t>
    </rPh>
    <rPh sb="46" eb="47">
      <t>コ</t>
    </rPh>
    <rPh sb="49" eb="51">
      <t>エンチョウ</t>
    </rPh>
    <rPh sb="52" eb="53">
      <t>ショウ</t>
    </rPh>
    <rPh sb="55" eb="56">
      <t>サイ</t>
    </rPh>
    <rPh sb="58" eb="60">
      <t>ヘンコウ</t>
    </rPh>
    <rPh sb="60" eb="63">
      <t>セイキュウショ</t>
    </rPh>
    <rPh sb="64" eb="66">
      <t>テイシュツ</t>
    </rPh>
    <phoneticPr fontId="2"/>
  </si>
  <si>
    <t>子1歳～1歳6か月</t>
    <rPh sb="0" eb="1">
      <t>コ</t>
    </rPh>
    <rPh sb="2" eb="3">
      <t>サイ</t>
    </rPh>
    <rPh sb="5" eb="6">
      <t>サイ</t>
    </rPh>
    <rPh sb="8" eb="9">
      <t>ゲツ</t>
    </rPh>
    <phoneticPr fontId="84"/>
  </si>
  <si>
    <t>子1歳6か月～2歳</t>
    <rPh sb="0" eb="1">
      <t>コ</t>
    </rPh>
    <rPh sb="2" eb="3">
      <t>サイ</t>
    </rPh>
    <rPh sb="8" eb="9">
      <t>サイ</t>
    </rPh>
    <phoneticPr fontId="84"/>
  </si>
  <si>
    <r>
      <t xml:space="preserve">個人番号 </t>
    </r>
    <r>
      <rPr>
        <b/>
        <sz val="9"/>
        <color rgb="FF0000FF"/>
        <rFont val="ＭＳ 明朝"/>
        <family val="1"/>
        <charset val="128"/>
      </rPr>
      <t>※</t>
    </r>
    <rPh sb="0" eb="2">
      <t>コジン</t>
    </rPh>
    <rPh sb="2" eb="4">
      <t>バンゴウ</t>
    </rPh>
    <phoneticPr fontId="2"/>
  </si>
  <si>
    <r>
      <rPr>
        <b/>
        <sz val="9"/>
        <color rgb="FF0000FF"/>
        <rFont val="ＭＳ ゴシック"/>
        <family val="3"/>
        <charset val="128"/>
      </rPr>
      <t>※</t>
    </r>
    <r>
      <rPr>
        <sz val="9"/>
        <color rgb="FF0000FF"/>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2"/>
  </si>
  <si>
    <t>請 求 者
（組合員）</t>
    <rPh sb="0" eb="1">
      <t>ショウ</t>
    </rPh>
    <rPh sb="2" eb="3">
      <t>モトム</t>
    </rPh>
    <rPh sb="4" eb="5">
      <t>シャ</t>
    </rPh>
    <rPh sb="7" eb="8">
      <t>グミ</t>
    </rPh>
    <rPh sb="8" eb="9">
      <t>ゴウ</t>
    </rPh>
    <rPh sb="9" eb="10">
      <t>イン</t>
    </rPh>
    <phoneticPr fontId="2"/>
  </si>
  <si>
    <t>課　　長</t>
    <rPh sb="0" eb="1">
      <t>カ</t>
    </rPh>
    <rPh sb="3" eb="4">
      <t>チョウ</t>
    </rPh>
    <phoneticPr fontId="2"/>
  </si>
  <si>
    <t>係　　員</t>
    <rPh sb="0" eb="1">
      <t>カカリ</t>
    </rPh>
    <rPh sb="3" eb="4">
      <t>イン</t>
    </rPh>
    <phoneticPr fontId="2"/>
  </si>
  <si>
    <t>係　　長</t>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</si>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</sst>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quot;＝&quot;#,##0&quot;円&quot;"/>
    <numFmt numFmtId="179" formatCode="[$-411]ge\.m\.d;@"/>
    <numFmt numFmtId="180" formatCode="#,##0_);[Red]\(#,##0\)"/>
    <numFmt numFmtId="181" formatCode="[&gt;=43586]&quot;令和元年&quot;m&quot;月&quot;d&quot;日&quot;;[$]ggge&quot;年&quot;m&quot;月&quot;d&quot;日&quot;"/>
  </numFmts>
  <fonts count="10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8"/>
      <name val="ＭＳ Ｐ明朝"/>
      <family val="1"/>
      <charset val="128"/>
    </font>
    <font>
      <sz val="9"/>
      <name val="ＭＳ Ｐ明朝"/>
      <family val="1"/>
      <charset val="128"/>
    </font>
    <font>
      <b/>
      <sz val="20"/>
      <name val="ＭＳ 明朝"/>
      <family val="1"/>
      <charset val="128"/>
    </font>
    <font>
      <sz val="12"/>
      <name val="ＭＳ 明朝"/>
      <family val="1"/>
      <charset val="128"/>
    </font>
    <font>
      <sz val="11"/>
      <name val="ＭＳ 明朝"/>
      <family val="1"/>
      <charset val="128"/>
    </font>
    <font>
      <sz val="10"/>
      <name val="ＭＳ Ｐ明朝"/>
      <family val="1"/>
      <charset val="128"/>
    </font>
    <font>
      <sz val="10"/>
      <name val="ＭＳ ゴシック"/>
      <family val="3"/>
      <charset val="128"/>
    </font>
    <font>
      <sz val="14"/>
      <name val="ＭＳ 明朝"/>
      <family val="1"/>
      <charset val="128"/>
    </font>
    <font>
      <sz val="10.5"/>
      <name val="ＭＳ 明朝"/>
      <family val="1"/>
      <charset val="128"/>
    </font>
    <font>
      <sz val="10.5"/>
      <name val="ＭＳ Ｐ明朝"/>
      <family val="1"/>
      <charset val="128"/>
    </font>
    <font>
      <sz val="7.5"/>
      <name val="ＭＳ Ｐ明朝"/>
      <family val="1"/>
      <charset val="128"/>
    </font>
    <font>
      <sz val="7.5"/>
      <name val="ＭＳ Ｐゴシック"/>
      <family val="3"/>
      <charset val="128"/>
    </font>
    <font>
      <b/>
      <sz val="18"/>
      <name val="ＭＳ 明朝"/>
      <family val="1"/>
      <charset val="128"/>
    </font>
    <font>
      <b/>
      <sz val="12"/>
      <name val="ＭＳ 明朝"/>
      <family val="1"/>
      <charset val="128"/>
    </font>
    <font>
      <sz val="11"/>
      <name val="ＭＳ Ｐ明朝"/>
      <family val="1"/>
      <charset val="128"/>
    </font>
    <font>
      <sz val="10"/>
      <color indexed="17"/>
      <name val="ＭＳ Ｐゴシック"/>
      <family val="3"/>
      <charset val="128"/>
    </font>
    <font>
      <sz val="9"/>
      <color indexed="81"/>
      <name val="ＭＳ Ｐゴシック"/>
      <family val="3"/>
      <charset val="128"/>
    </font>
    <font>
      <sz val="12"/>
      <color indexed="10"/>
      <name val="HGS創英角ﾎﾟｯﾌﾟ体"/>
      <family val="3"/>
      <charset val="128"/>
    </font>
    <font>
      <sz val="8"/>
      <name val="ＭＳ Ｐゴシック"/>
      <family val="3"/>
      <charset val="128"/>
    </font>
    <font>
      <sz val="9"/>
      <color indexed="12"/>
      <name val="ＭＳ 明朝"/>
      <family val="1"/>
      <charset val="128"/>
    </font>
    <font>
      <b/>
      <sz val="9"/>
      <color indexed="10"/>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sz val="11"/>
      <color indexed="12"/>
      <name val="ＭＳ 明朝"/>
      <family val="1"/>
      <charset val="128"/>
    </font>
    <font>
      <b/>
      <sz val="16"/>
      <name val="ＭＳ 明朝"/>
      <family val="1"/>
      <charset val="128"/>
    </font>
    <font>
      <sz val="12"/>
      <color rgb="FF0000FF"/>
      <name val="ＭＳ 明朝"/>
      <family val="1"/>
      <charset val="128"/>
    </font>
    <font>
      <sz val="12"/>
      <color indexed="12"/>
      <name val="ＭＳ 明朝"/>
      <family val="1"/>
      <charset val="128"/>
    </font>
    <font>
      <b/>
      <sz val="10"/>
      <color indexed="12"/>
      <name val="ＭＳ 明朝"/>
      <family val="1"/>
      <charset val="128"/>
    </font>
    <font>
      <b/>
      <sz val="11"/>
      <color indexed="12"/>
      <name val="ＭＳ 明朝"/>
      <family val="1"/>
      <charset val="128"/>
    </font>
    <font>
      <b/>
      <sz val="10"/>
      <color rgb="FF0000FF"/>
      <name val="ＭＳ 明朝"/>
      <family val="1"/>
      <charset val="128"/>
    </font>
    <font>
      <sz val="8"/>
      <color rgb="FF0000FF"/>
      <name val="ＭＳ 明朝"/>
      <family val="1"/>
      <charset val="128"/>
    </font>
    <font>
      <sz val="14"/>
      <color rgb="FF0000FF"/>
      <name val="ＭＳ 明朝"/>
      <family val="1"/>
      <charset val="128"/>
    </font>
    <font>
      <b/>
      <sz val="6"/>
      <name val="ＭＳ 明朝"/>
      <family val="1"/>
      <charset val="128"/>
    </font>
    <font>
      <b/>
      <sz val="9"/>
      <color indexed="12"/>
      <name val="ＭＳ 明朝"/>
      <family val="1"/>
      <charset val="128"/>
    </font>
    <font>
      <sz val="10"/>
      <color rgb="FF0000FF"/>
      <name val="ＭＳ 明朝"/>
      <family val="1"/>
      <charset val="128"/>
    </font>
    <font>
      <b/>
      <sz val="8"/>
      <name val="ＭＳ 明朝"/>
      <family val="1"/>
      <charset val="128"/>
    </font>
    <font>
      <b/>
      <sz val="8"/>
      <color indexed="8"/>
      <name val="ＭＳ 明朝"/>
      <family val="1"/>
      <charset val="128"/>
    </font>
    <font>
      <sz val="10"/>
      <color indexed="12"/>
      <name val="ＭＳ 明朝"/>
      <family val="1"/>
      <charset val="128"/>
    </font>
    <font>
      <sz val="6"/>
      <name val="ＭＳ 明朝"/>
      <family val="1"/>
      <charset val="128"/>
    </font>
    <font>
      <sz val="14"/>
      <color rgb="FFFF0000"/>
      <name val="ＭＳ 明朝"/>
      <family val="1"/>
      <charset val="128"/>
    </font>
    <font>
      <sz val="10"/>
      <color rgb="FFFF0000"/>
      <name val="ＭＳ 明朝"/>
      <family val="1"/>
      <charset val="128"/>
    </font>
    <font>
      <sz val="8"/>
      <color indexed="12"/>
      <name val="ＭＳ 明朝"/>
      <family val="1"/>
      <charset val="128"/>
    </font>
    <font>
      <b/>
      <sz val="16"/>
      <name val="ＭＳ Ｐゴシック"/>
      <family val="3"/>
      <charset val="128"/>
    </font>
    <font>
      <b/>
      <sz val="9"/>
      <name val="ＭＳ Ｐゴシック"/>
      <family val="3"/>
      <charset val="128"/>
    </font>
    <font>
      <b/>
      <sz val="9"/>
      <name val="ＭＳ 明朝"/>
      <family val="1"/>
      <charset val="128"/>
    </font>
    <font>
      <b/>
      <sz val="10"/>
      <color rgb="FF080B7E"/>
      <name val="ＭＳ Ｐゴシック"/>
      <family val="3"/>
      <charset val="128"/>
    </font>
    <font>
      <b/>
      <sz val="10"/>
      <color theme="3"/>
      <name val="ＭＳ ゴシック"/>
      <family val="3"/>
      <charset val="128"/>
    </font>
    <font>
      <b/>
      <sz val="8"/>
      <color theme="3"/>
      <name val="ＭＳ ゴシック"/>
      <family val="3"/>
      <charset val="128"/>
    </font>
    <font>
      <b/>
      <sz val="11"/>
      <name val="ＭＳ 明朝"/>
      <family val="1"/>
      <charset val="128"/>
    </font>
    <font>
      <b/>
      <sz val="10"/>
      <name val="ＭＳ 明朝"/>
      <family val="1"/>
      <charset val="128"/>
    </font>
    <font>
      <sz val="10"/>
      <color theme="3"/>
      <name val="ＭＳ Ｐゴシック"/>
      <family val="3"/>
      <charset val="128"/>
    </font>
    <font>
      <sz val="10"/>
      <color indexed="12"/>
      <name val="ＭＳ Ｐゴシック"/>
      <family val="3"/>
      <charset val="128"/>
    </font>
    <font>
      <sz val="10"/>
      <color rgb="FF080B7E"/>
      <name val="ＭＳ Ｐゴシック"/>
      <family val="3"/>
      <charset val="128"/>
    </font>
    <font>
      <sz val="18"/>
      <name val="ＭＳ Ｐゴシック"/>
      <family val="3"/>
      <charset val="128"/>
    </font>
    <font>
      <sz val="10"/>
      <color indexed="10"/>
      <name val="ＭＳ 明朝"/>
      <family val="1"/>
      <charset val="128"/>
    </font>
    <font>
      <b/>
      <sz val="8"/>
      <color rgb="FFFF0000"/>
      <name val="ＭＳ 明朝"/>
      <family val="1"/>
      <charset val="128"/>
    </font>
    <font>
      <b/>
      <sz val="9"/>
      <color indexed="81"/>
      <name val="ＭＳ Ｐゴシック"/>
      <family val="3"/>
      <charset val="128"/>
    </font>
    <font>
      <b/>
      <sz val="10"/>
      <color indexed="81"/>
      <name val="ＭＳ Ｐゴシック"/>
      <family val="3"/>
      <charset val="128"/>
    </font>
    <font>
      <b/>
      <sz val="10"/>
      <color indexed="10"/>
      <name val="ＭＳ Ｐゴシック"/>
      <family val="3"/>
      <charset val="128"/>
    </font>
    <font>
      <sz val="7.5"/>
      <name val="ＭＳ 明朝"/>
      <family val="1"/>
      <charset val="128"/>
    </font>
    <font>
      <b/>
      <sz val="11"/>
      <color rgb="FF0000FF"/>
      <name val="ＭＳ 明朝"/>
      <family val="1"/>
      <charset val="128"/>
    </font>
    <font>
      <b/>
      <sz val="9"/>
      <color indexed="12"/>
      <name val="ＭＳ Ｐゴシック"/>
      <family val="3"/>
      <charset val="128"/>
    </font>
    <font>
      <sz val="9"/>
      <name val="ＭＳ ゴシック"/>
      <family val="3"/>
      <charset val="128"/>
    </font>
    <font>
      <b/>
      <sz val="9"/>
      <color rgb="FF0000FF"/>
      <name val="ＭＳ 明朝"/>
      <family val="1"/>
      <charset val="128"/>
    </font>
    <font>
      <sz val="8"/>
      <color rgb="FFFF0000"/>
      <name val="ＭＳ 明朝"/>
      <family val="1"/>
      <charset val="128"/>
    </font>
    <font>
      <b/>
      <sz val="9"/>
      <color indexed="39"/>
      <name val="ＭＳ Ｐゴシック"/>
      <family val="3"/>
      <charset val="128"/>
    </font>
    <font>
      <sz val="11"/>
      <color indexed="81"/>
      <name val="ＭＳ Ｐゴシック"/>
      <family val="3"/>
      <charset val="128"/>
    </font>
    <font>
      <b/>
      <sz val="11"/>
      <color indexed="12"/>
      <name val="ＭＳ Ｐゴシック"/>
      <family val="3"/>
      <charset val="128"/>
    </font>
    <font>
      <sz val="11"/>
      <color indexed="10"/>
      <name val="ＭＳ Ｐゴシック"/>
      <family val="3"/>
      <charset val="128"/>
    </font>
    <font>
      <b/>
      <sz val="11"/>
      <color indexed="10"/>
      <name val="ＭＳ Ｐゴシック"/>
      <family val="3"/>
      <charset val="128"/>
    </font>
    <font>
      <sz val="11"/>
      <color indexed="20"/>
      <name val="ＭＳ Ｐゴシック"/>
      <family val="3"/>
      <charset val="128"/>
    </font>
    <font>
      <sz val="11"/>
      <color rgb="FF0000FF"/>
      <name val="ＭＳ 明朝"/>
      <family val="1"/>
      <charset val="128"/>
    </font>
    <font>
      <sz val="11"/>
      <color indexed="12"/>
      <name val="ＭＳ Ｐゴシック"/>
      <family val="3"/>
      <charset val="128"/>
    </font>
    <font>
      <b/>
      <sz val="12"/>
      <color indexed="10"/>
      <name val="ＭＳ Ｐゴシック"/>
      <family val="3"/>
      <charset val="128"/>
    </font>
    <font>
      <sz val="11"/>
      <color theme="1"/>
      <name val="HG丸ｺﾞｼｯｸM-PRO"/>
      <family val="3"/>
      <charset val="128"/>
    </font>
    <font>
      <b/>
      <sz val="16"/>
      <color theme="1"/>
      <name val="HG丸ｺﾞｼｯｸM-PRO"/>
      <family val="3"/>
      <charset val="128"/>
    </font>
    <font>
      <sz val="6"/>
      <name val="ＭＳ Ｐゴシック"/>
      <family val="3"/>
      <charset val="128"/>
      <scheme val="minor"/>
    </font>
    <font>
      <sz val="12"/>
      <color theme="1"/>
      <name val="HG丸ｺﾞｼｯｸM-PRO"/>
      <family val="3"/>
      <charset val="128"/>
    </font>
    <font>
      <sz val="11"/>
      <color rgb="FF0000FF"/>
      <name val="HG丸ｺﾞｼｯｸM-PRO"/>
      <family val="3"/>
      <charset val="128"/>
    </font>
    <font>
      <sz val="10"/>
      <color theme="1"/>
      <name val="HG丸ｺﾞｼｯｸM-PRO"/>
      <family val="3"/>
      <charset val="128"/>
    </font>
    <font>
      <sz val="10"/>
      <color indexed="10"/>
      <name val="ＭＳ Ｐゴシック"/>
      <family val="3"/>
      <charset val="128"/>
    </font>
    <font>
      <sz val="12"/>
      <color indexed="12"/>
      <name val="ＭＳ Ｐゴシック"/>
      <family val="3"/>
      <charset val="128"/>
    </font>
    <font>
      <sz val="10"/>
      <color indexed="81"/>
      <name val="ＭＳ Ｐゴシック"/>
      <family val="3"/>
      <charset val="128"/>
    </font>
    <font>
      <sz val="11"/>
      <color indexed="39"/>
      <name val="ＭＳ Ｐゴシック"/>
      <family val="3"/>
      <charset val="128"/>
    </font>
    <font>
      <b/>
      <sz val="11"/>
      <color indexed="39"/>
      <name val="ＭＳ Ｐゴシック"/>
      <family val="3"/>
      <charset val="128"/>
    </font>
    <font>
      <u/>
      <sz val="11"/>
      <color indexed="81"/>
      <name val="ＭＳ Ｐゴシック"/>
      <family val="3"/>
      <charset val="128"/>
    </font>
    <font>
      <b/>
      <u/>
      <sz val="11"/>
      <color indexed="10"/>
      <name val="ＭＳ Ｐゴシック"/>
      <family val="3"/>
      <charset val="128"/>
    </font>
    <font>
      <sz val="11"/>
      <color indexed="12"/>
      <name val="HG丸ｺﾞｼｯｸM-PRO"/>
      <family val="3"/>
      <charset val="128"/>
    </font>
    <font>
      <sz val="11"/>
      <color indexed="10"/>
      <name val="HG丸ｺﾞｼｯｸM-PRO"/>
      <family val="3"/>
      <charset val="128"/>
    </font>
    <font>
      <b/>
      <sz val="16"/>
      <color indexed="81"/>
      <name val="ＭＳ Ｐゴシック"/>
      <family val="3"/>
      <charset val="128"/>
    </font>
    <font>
      <b/>
      <sz val="11"/>
      <color indexed="61"/>
      <name val="ＭＳ Ｐゴシック"/>
      <family val="3"/>
      <charset val="128"/>
    </font>
    <font>
      <sz val="9"/>
      <color rgb="FF0000FF"/>
      <name val="ＭＳ ゴシック"/>
      <family val="3"/>
      <charset val="128"/>
    </font>
    <font>
      <b/>
      <sz val="9"/>
      <color rgb="FF0000FF"/>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ADBC6"/>
        <bgColor indexed="64"/>
      </patternFill>
    </fill>
  </fills>
  <borders count="122">
    <border>
      <left/>
      <right/>
      <top/>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thin">
        <color indexed="6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dotted">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top style="dashed">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ashed">
        <color indexed="64"/>
      </bottom>
      <diagonal/>
    </border>
    <border>
      <left style="hair">
        <color indexed="64"/>
      </left>
      <right style="dotted">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dashed">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style="dashed">
        <color indexed="64"/>
      </bottom>
      <diagonal/>
    </border>
    <border>
      <left style="hair">
        <color indexed="64"/>
      </left>
      <right/>
      <top style="hair">
        <color indexed="64"/>
      </top>
      <bottom style="dashed">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thin">
        <color indexed="64"/>
      </top>
      <bottom/>
      <diagonal/>
    </border>
    <border>
      <left/>
      <right style="double">
        <color indexed="64"/>
      </right>
      <top style="thin">
        <color indexed="64"/>
      </top>
      <bottom/>
      <diagonal/>
    </border>
    <border>
      <left/>
      <right style="thin">
        <color indexed="64"/>
      </right>
      <top style="medium">
        <color indexed="64"/>
      </top>
      <bottom/>
      <diagonal/>
    </border>
    <border>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right style="hair">
        <color indexed="64"/>
      </right>
      <top style="medium">
        <color indexed="64"/>
      </top>
      <bottom/>
      <diagonal/>
    </border>
    <border>
      <left style="hair">
        <color indexed="64"/>
      </left>
      <right style="dotted">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thin">
        <color indexed="64"/>
      </left>
      <right/>
      <top style="hair">
        <color indexed="64"/>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style="dash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style="dashed">
        <color indexed="64"/>
      </bottom>
      <diagonal/>
    </border>
    <border>
      <left style="hair">
        <color indexed="64"/>
      </left>
      <right/>
      <top/>
      <bottom style="dashed">
        <color indexed="64"/>
      </bottom>
      <diagonal/>
    </border>
    <border>
      <left/>
      <right style="hair">
        <color indexed="64"/>
      </right>
      <top/>
      <bottom style="medium">
        <color indexed="64"/>
      </bottom>
      <diagonal/>
    </border>
    <border>
      <left style="hair">
        <color indexed="64"/>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786">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5" fillId="0" borderId="0" xfId="0" applyFont="1" applyBorder="1" applyProtection="1">
      <alignment vertical="center"/>
    </xf>
    <xf numFmtId="0" fontId="14" fillId="0" borderId="0" xfId="0" applyFont="1" applyBorder="1" applyAlignment="1" applyProtection="1">
      <alignment vertical="center"/>
    </xf>
    <xf numFmtId="0" fontId="3" fillId="0" borderId="2" xfId="0" applyFont="1" applyBorder="1" applyProtection="1">
      <alignment vertical="center"/>
    </xf>
    <xf numFmtId="0" fontId="14" fillId="0" borderId="0" xfId="0" applyFont="1" applyBorder="1" applyProtection="1">
      <alignment vertical="center"/>
    </xf>
    <xf numFmtId="0" fontId="14" fillId="0" borderId="0" xfId="0" applyNumberFormat="1"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xf numFmtId="0" fontId="14" fillId="0" borderId="2" xfId="0" applyFont="1" applyBorder="1" applyProtection="1">
      <alignment vertical="center"/>
    </xf>
    <xf numFmtId="0" fontId="5" fillId="0" borderId="0" xfId="0" applyFont="1" applyBorder="1" applyAlignment="1" applyProtection="1">
      <alignment horizontal="right" vertical="center"/>
    </xf>
    <xf numFmtId="0" fontId="14" fillId="0" borderId="1" xfId="0" applyFont="1" applyBorder="1" applyAlignment="1" applyProtection="1">
      <alignment vertical="center"/>
    </xf>
    <xf numFmtId="0" fontId="14" fillId="0" borderId="0" xfId="0" applyNumberFormat="1" applyFont="1" applyBorder="1" applyAlignment="1" applyProtection="1">
      <alignment horizontal="right" vertical="center"/>
    </xf>
    <xf numFmtId="0" fontId="3" fillId="0" borderId="0" xfId="0" applyFont="1" applyBorder="1" applyProtection="1">
      <alignment vertical="center"/>
      <protection locked="0"/>
    </xf>
    <xf numFmtId="0" fontId="3" fillId="0" borderId="0" xfId="0" applyFont="1" applyAlignment="1" applyProtection="1">
      <alignment vertical="center"/>
      <protection locked="0"/>
    </xf>
    <xf numFmtId="0" fontId="25" fillId="0" borderId="0" xfId="0" applyFont="1" applyBorder="1" applyAlignment="1" applyProtection="1">
      <alignment vertical="center" wrapText="1"/>
    </xf>
    <xf numFmtId="0" fontId="9" fillId="0" borderId="0" xfId="0" applyFont="1" applyAlignment="1" applyProtection="1">
      <alignment vertical="center"/>
    </xf>
    <xf numFmtId="0" fontId="19" fillId="0" borderId="0" xfId="0" applyFont="1" applyBorder="1" applyAlignment="1" applyProtection="1">
      <alignment vertical="center"/>
    </xf>
    <xf numFmtId="0" fontId="3" fillId="0" borderId="0" xfId="0" applyFont="1" applyAlignment="1" applyProtection="1">
      <alignment horizontal="right"/>
    </xf>
    <xf numFmtId="0" fontId="8" fillId="0" borderId="0" xfId="0" applyFont="1" applyBorder="1" applyAlignment="1" applyProtection="1">
      <alignment horizontal="center"/>
    </xf>
    <xf numFmtId="0" fontId="8" fillId="0" borderId="0" xfId="0" applyFont="1" applyAlignment="1" applyProtection="1">
      <alignment vertical="center"/>
    </xf>
    <xf numFmtId="0" fontId="9" fillId="0" borderId="0" xfId="0" applyFont="1" applyBorder="1" applyAlignment="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9" fontId="9" fillId="0" borderId="11" xfId="1" applyNumberFormat="1" applyFont="1" applyFill="1" applyBorder="1" applyAlignment="1" applyProtection="1">
      <alignment vertical="center" shrinkToFit="1"/>
    </xf>
    <xf numFmtId="0" fontId="3" fillId="0" borderId="12" xfId="0" applyFont="1" applyFill="1" applyBorder="1" applyAlignment="1" applyProtection="1">
      <alignment horizontal="center" vertical="center"/>
    </xf>
    <xf numFmtId="179" fontId="6" fillId="3" borderId="14" xfId="0" applyNumberFormat="1" applyFont="1" applyFill="1" applyBorder="1" applyAlignment="1" applyProtection="1">
      <alignment vertical="center"/>
    </xf>
    <xf numFmtId="179" fontId="6" fillId="3" borderId="0" xfId="0" applyNumberFormat="1" applyFont="1" applyFill="1" applyBorder="1" applyAlignment="1" applyProtection="1">
      <alignment vertical="center"/>
    </xf>
    <xf numFmtId="0" fontId="7" fillId="0" borderId="6" xfId="0" applyFont="1" applyBorder="1" applyAlignment="1" applyProtection="1">
      <alignment horizontal="right" vertical="center"/>
    </xf>
    <xf numFmtId="0" fontId="3" fillId="0" borderId="6" xfId="0" applyFont="1" applyBorder="1" applyAlignment="1" applyProtection="1">
      <alignment horizontal="left" vertical="center"/>
    </xf>
    <xf numFmtId="0" fontId="3" fillId="0" borderId="6" xfId="0" applyFont="1" applyBorder="1" applyAlignment="1" applyProtection="1">
      <alignment horizontal="right" vertical="center"/>
    </xf>
    <xf numFmtId="0" fontId="3" fillId="0" borderId="6" xfId="0" applyFont="1" applyBorder="1" applyProtection="1">
      <alignment vertical="center"/>
    </xf>
    <xf numFmtId="0" fontId="3" fillId="0" borderId="15" xfId="0" applyFont="1" applyBorder="1" applyProtection="1">
      <alignment vertical="center"/>
    </xf>
    <xf numFmtId="0" fontId="3" fillId="0" borderId="16" xfId="0" applyFont="1" applyBorder="1" applyProtection="1">
      <alignment vertical="center"/>
    </xf>
    <xf numFmtId="179" fontId="6" fillId="0" borderId="0" xfId="0" applyNumberFormat="1" applyFont="1" applyFill="1" applyBorder="1" applyAlignment="1" applyProtection="1">
      <alignment vertical="center"/>
    </xf>
    <xf numFmtId="0" fontId="7" fillId="0" borderId="0" xfId="0" applyFont="1" applyBorder="1" applyAlignment="1" applyProtection="1">
      <alignment horizontal="right" vertical="center"/>
    </xf>
    <xf numFmtId="0" fontId="3" fillId="0" borderId="0" xfId="0" applyFont="1" applyBorder="1" applyAlignment="1" applyProtection="1">
      <alignment vertical="center"/>
    </xf>
    <xf numFmtId="0" fontId="9" fillId="0" borderId="9" xfId="0" applyFont="1" applyFill="1" applyBorder="1" applyAlignment="1" applyProtection="1">
      <alignment horizontal="center" vertical="center"/>
    </xf>
    <xf numFmtId="0" fontId="3" fillId="0" borderId="18" xfId="0" applyFont="1" applyFill="1" applyBorder="1" applyAlignment="1" applyProtection="1">
      <alignment horizontal="center" vertical="center" textRotation="255"/>
    </xf>
    <xf numFmtId="0" fontId="23" fillId="0" borderId="0" xfId="0" applyFont="1" applyBorder="1" applyAlignment="1" applyProtection="1">
      <alignment vertical="center" wrapText="1"/>
    </xf>
    <xf numFmtId="0" fontId="3" fillId="0" borderId="18" xfId="0" applyFont="1" applyBorder="1" applyProtection="1">
      <alignment vertical="center"/>
    </xf>
    <xf numFmtId="0" fontId="14" fillId="0" borderId="19" xfId="0" applyFont="1" applyBorder="1" applyAlignment="1" applyProtection="1">
      <alignment vertical="center"/>
    </xf>
    <xf numFmtId="0" fontId="14" fillId="0" borderId="19" xfId="0" applyFont="1" applyBorder="1" applyProtection="1">
      <alignment vertical="center"/>
    </xf>
    <xf numFmtId="0" fontId="3" fillId="0" borderId="20" xfId="0" applyFont="1" applyBorder="1" applyProtection="1">
      <alignment vertical="center"/>
    </xf>
    <xf numFmtId="0" fontId="14" fillId="0" borderId="0" xfId="0" applyFont="1" applyBorder="1" applyAlignment="1" applyProtection="1">
      <alignment vertical="center" wrapText="1"/>
    </xf>
    <xf numFmtId="0" fontId="14" fillId="0" borderId="21" xfId="0" applyFont="1" applyBorder="1" applyProtection="1">
      <alignment vertical="center"/>
    </xf>
    <xf numFmtId="0" fontId="14" fillId="0" borderId="5" xfId="0" applyFont="1" applyBorder="1" applyProtection="1">
      <alignment vertical="center"/>
    </xf>
    <xf numFmtId="0" fontId="14" fillId="0" borderId="5" xfId="0" applyFont="1" applyBorder="1" applyAlignment="1" applyProtection="1">
      <alignment vertical="center"/>
    </xf>
    <xf numFmtId="0" fontId="3" fillId="0" borderId="5" xfId="0" applyFont="1" applyBorder="1" applyProtection="1">
      <alignment vertical="center"/>
    </xf>
    <xf numFmtId="0" fontId="6" fillId="0" borderId="0" xfId="0" applyFont="1" applyBorder="1" applyProtection="1">
      <alignment vertical="center"/>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12" fillId="0" borderId="5" xfId="0" applyFont="1" applyFill="1" applyBorder="1" applyAlignment="1" applyProtection="1">
      <alignment vertical="center"/>
    </xf>
    <xf numFmtId="0" fontId="10" fillId="0" borderId="0" xfId="0" applyFont="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vertical="center"/>
    </xf>
    <xf numFmtId="0" fontId="10" fillId="0" borderId="0" xfId="0" applyFont="1" applyAlignment="1" applyProtection="1">
      <alignment vertical="center"/>
      <protection locked="0"/>
    </xf>
    <xf numFmtId="0" fontId="4" fillId="0" borderId="0" xfId="0" applyFont="1" applyAlignment="1" applyProtection="1">
      <alignment vertical="center"/>
    </xf>
    <xf numFmtId="49" fontId="8" fillId="0" borderId="0" xfId="0" applyNumberFormat="1" applyFont="1" applyAlignment="1" applyProtection="1">
      <alignment vertical="center"/>
    </xf>
    <xf numFmtId="49" fontId="8" fillId="0" borderId="0" xfId="0" applyNumberFormat="1" applyFont="1" applyAlignment="1" applyProtection="1">
      <alignment horizontal="center" vertical="center"/>
    </xf>
    <xf numFmtId="0" fontId="34" fillId="0" borderId="0" xfId="0" applyFont="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4" fillId="0" borderId="0" xfId="0" applyFont="1" applyFill="1" applyAlignment="1" applyProtection="1">
      <alignment vertical="center"/>
    </xf>
    <xf numFmtId="49" fontId="35"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36" fillId="0" borderId="0" xfId="0" applyNumberFormat="1" applyFont="1" applyFill="1" applyAlignment="1" applyProtection="1">
      <alignment vertical="center"/>
      <protection locked="0"/>
    </xf>
    <xf numFmtId="0" fontId="3" fillId="0" borderId="19" xfId="0" applyFont="1" applyFill="1" applyBorder="1" applyAlignment="1" applyProtection="1">
      <alignment vertical="center" wrapText="1"/>
    </xf>
    <xf numFmtId="0" fontId="10" fillId="0" borderId="19" xfId="0" applyFont="1" applyFill="1" applyBorder="1" applyAlignment="1" applyProtection="1">
      <alignment vertical="center"/>
    </xf>
    <xf numFmtId="0" fontId="3" fillId="0" borderId="0" xfId="0" applyFont="1" applyFill="1" applyBorder="1" applyAlignment="1" applyProtection="1">
      <alignment horizontal="right" vertical="center"/>
    </xf>
    <xf numFmtId="0" fontId="40" fillId="0" borderId="0" xfId="0" applyFont="1" applyFill="1" applyBorder="1" applyAlignment="1" applyProtection="1">
      <alignment horizontal="distributed" vertical="center"/>
    </xf>
    <xf numFmtId="0" fontId="41" fillId="0" borderId="0" xfId="0" applyFont="1" applyFill="1" applyBorder="1" applyAlignment="1" applyProtection="1">
      <alignment horizontal="center" vertical="center"/>
    </xf>
    <xf numFmtId="0" fontId="36"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Border="1" applyAlignment="1" applyProtection="1">
      <alignment vertical="center"/>
    </xf>
    <xf numFmtId="0" fontId="4" fillId="0" borderId="51" xfId="0" applyFont="1" applyFill="1" applyBorder="1" applyAlignment="1" applyProtection="1">
      <alignment vertical="center"/>
    </xf>
    <xf numFmtId="0" fontId="3" fillId="0" borderId="51" xfId="0" applyFont="1" applyFill="1" applyBorder="1" applyAlignment="1" applyProtection="1">
      <alignment vertical="center"/>
    </xf>
    <xf numFmtId="0" fontId="10" fillId="0" borderId="51" xfId="0" applyFont="1" applyFill="1" applyBorder="1" applyAlignment="1" applyProtection="1">
      <alignment vertical="center"/>
    </xf>
    <xf numFmtId="0" fontId="5" fillId="0" borderId="0" xfId="0" applyFont="1" applyBorder="1" applyAlignment="1" applyProtection="1">
      <alignment vertical="center"/>
    </xf>
    <xf numFmtId="0" fontId="4" fillId="0" borderId="60" xfId="0" applyFont="1" applyFill="1" applyBorder="1" applyAlignment="1" applyProtection="1">
      <alignment vertical="center"/>
    </xf>
    <xf numFmtId="0" fontId="3" fillId="0" borderId="60" xfId="0" applyFont="1" applyFill="1" applyBorder="1" applyAlignment="1" applyProtection="1">
      <alignment vertical="center"/>
    </xf>
    <xf numFmtId="0" fontId="10" fillId="0" borderId="6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0" xfId="0" applyFont="1" applyFill="1" applyBorder="1" applyAlignment="1" applyProtection="1">
      <alignment vertical="center"/>
    </xf>
    <xf numFmtId="0" fontId="10" fillId="0" borderId="0"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9"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10" fillId="0" borderId="83" xfId="0" applyFont="1" applyBorder="1" applyAlignment="1" applyProtection="1">
      <alignment vertical="center"/>
    </xf>
    <xf numFmtId="0" fontId="48" fillId="0" borderId="83" xfId="0" applyFont="1" applyFill="1" applyBorder="1" applyAlignment="1" applyProtection="1">
      <alignment vertical="center" wrapText="1"/>
    </xf>
    <xf numFmtId="0" fontId="19" fillId="0" borderId="0" xfId="0" applyFont="1" applyFill="1" applyAlignment="1" applyProtection="1">
      <alignment vertical="center"/>
    </xf>
    <xf numFmtId="0" fontId="4" fillId="0" borderId="62" xfId="0" applyFont="1" applyFill="1" applyBorder="1" applyAlignment="1" applyProtection="1">
      <alignment vertical="center"/>
    </xf>
    <xf numFmtId="0" fontId="4" fillId="0" borderId="54" xfId="0" applyFont="1" applyFill="1" applyBorder="1" applyAlignment="1" applyProtection="1">
      <alignment vertical="center"/>
    </xf>
    <xf numFmtId="0" fontId="4" fillId="0" borderId="77" xfId="0" applyFont="1" applyFill="1" applyBorder="1" applyAlignment="1" applyProtection="1">
      <alignment vertical="center"/>
    </xf>
    <xf numFmtId="0" fontId="4" fillId="0" borderId="7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5"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3" fillId="0" borderId="19" xfId="0" applyFont="1" applyFill="1" applyBorder="1" applyAlignment="1" applyProtection="1">
      <alignment vertical="center"/>
    </xf>
    <xf numFmtId="180" fontId="3"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locked="0"/>
    </xf>
    <xf numFmtId="0" fontId="4" fillId="0" borderId="20" xfId="0"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Alignment="1" applyProtection="1">
      <alignment vertical="center"/>
    </xf>
    <xf numFmtId="0" fontId="4" fillId="0" borderId="1" xfId="0" applyFont="1" applyFill="1" applyBorder="1" applyAlignment="1" applyProtection="1">
      <alignment vertical="center"/>
    </xf>
    <xf numFmtId="0" fontId="10" fillId="0" borderId="5" xfId="0" applyFont="1" applyFill="1" applyBorder="1" applyAlignment="1" applyProtection="1">
      <alignment vertical="center"/>
    </xf>
    <xf numFmtId="0" fontId="4" fillId="0" borderId="9" xfId="0" applyFont="1" applyFill="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49"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5" fillId="0" borderId="0" xfId="0" applyFont="1" applyFill="1" applyBorder="1" applyAlignment="1" applyProtection="1">
      <alignment vertical="center"/>
    </xf>
    <xf numFmtId="38" fontId="4" fillId="0" borderId="0" xfId="0" applyNumberFormat="1" applyFont="1" applyFill="1" applyBorder="1" applyAlignment="1" applyProtection="1">
      <alignment vertical="center" shrinkToFit="1"/>
    </xf>
    <xf numFmtId="0" fontId="4"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horizontal="left" vertical="center"/>
    </xf>
    <xf numFmtId="0" fontId="62" fillId="0" borderId="0" xfId="0" applyFont="1" applyFill="1" applyBorder="1" applyAlignment="1" applyProtection="1">
      <alignment vertical="center"/>
    </xf>
    <xf numFmtId="0" fontId="48"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Alignment="1" applyProtection="1">
      <alignment vertical="center"/>
      <protection locked="0"/>
    </xf>
    <xf numFmtId="38" fontId="57" fillId="0" borderId="0" xfId="2" applyFont="1" applyFill="1" applyAlignment="1" applyProtection="1">
      <alignment horizontal="center" vertical="center" shrinkToFit="1"/>
    </xf>
    <xf numFmtId="38" fontId="19" fillId="0" borderId="0" xfId="2" applyFont="1" applyFill="1" applyBorder="1" applyAlignment="1" applyProtection="1">
      <alignment horizontal="center" vertical="center" shrinkToFit="1"/>
    </xf>
    <xf numFmtId="0" fontId="57" fillId="0" borderId="0" xfId="0" applyFont="1" applyFill="1" applyAlignment="1" applyProtection="1">
      <alignment vertical="center"/>
    </xf>
    <xf numFmtId="0" fontId="63" fillId="0" borderId="0" xfId="0" applyFont="1" applyFill="1" applyAlignment="1" applyProtection="1">
      <alignment vertical="center" wrapText="1"/>
    </xf>
    <xf numFmtId="0" fontId="31" fillId="0" borderId="0" xfId="0" applyFont="1" applyFill="1" applyAlignment="1" applyProtection="1">
      <alignment vertical="center"/>
    </xf>
    <xf numFmtId="0" fontId="63" fillId="0" borderId="0" xfId="0" applyFont="1" applyFill="1" applyBorder="1" applyAlignment="1" applyProtection="1">
      <alignment vertical="center" wrapText="1"/>
    </xf>
    <xf numFmtId="0" fontId="31" fillId="0" borderId="0" xfId="0" applyFont="1" applyBorder="1" applyAlignment="1" applyProtection="1">
      <alignment vertical="center"/>
    </xf>
    <xf numFmtId="0" fontId="48" fillId="0" borderId="0" xfId="0" applyFont="1" applyFill="1" applyBorder="1" applyAlignment="1" applyProtection="1">
      <alignment vertical="center" wrapText="1"/>
    </xf>
    <xf numFmtId="0" fontId="35" fillId="0" borderId="0"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xf>
    <xf numFmtId="38" fontId="5" fillId="0" borderId="65" xfId="2" applyFont="1" applyFill="1" applyBorder="1" applyAlignment="1" applyProtection="1">
      <alignment vertical="center" shrinkToFit="1"/>
    </xf>
    <xf numFmtId="38" fontId="5" fillId="0" borderId="88" xfId="2" applyFont="1" applyFill="1" applyBorder="1" applyAlignment="1" applyProtection="1">
      <alignment vertical="center" shrinkToFit="1"/>
    </xf>
    <xf numFmtId="0" fontId="10" fillId="0" borderId="2" xfId="0" applyFont="1" applyFill="1" applyBorder="1" applyAlignment="1" applyProtection="1">
      <alignment vertical="center"/>
    </xf>
    <xf numFmtId="0" fontId="54"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53" fillId="0" borderId="0" xfId="0" applyFont="1" applyFill="1" applyBorder="1" applyAlignment="1" applyProtection="1">
      <alignment vertical="center"/>
    </xf>
    <xf numFmtId="38" fontId="10" fillId="0" borderId="5" xfId="2" applyFont="1" applyFill="1" applyBorder="1" applyAlignment="1" applyProtection="1">
      <alignment vertical="center" shrinkToFit="1"/>
    </xf>
    <xf numFmtId="0" fontId="10" fillId="0" borderId="5" xfId="0" applyFont="1" applyBorder="1" applyAlignment="1" applyProtection="1">
      <alignment horizontal="left" vertical="center"/>
    </xf>
    <xf numFmtId="38" fontId="10" fillId="0" borderId="5" xfId="2" applyFont="1" applyFill="1" applyBorder="1" applyAlignment="1" applyProtection="1">
      <alignment horizontal="center" vertical="center" shrinkToFit="1"/>
    </xf>
    <xf numFmtId="0" fontId="38" fillId="0" borderId="5" xfId="0" applyFont="1" applyFill="1" applyBorder="1" applyAlignment="1" applyProtection="1">
      <alignment vertical="center"/>
    </xf>
    <xf numFmtId="0" fontId="10" fillId="0" borderId="67" xfId="0" applyFont="1" applyBorder="1" applyAlignment="1" applyProtection="1">
      <alignment vertical="center"/>
      <protection locked="0"/>
    </xf>
    <xf numFmtId="38" fontId="57" fillId="0" borderId="0" xfId="2" applyFont="1" applyFill="1" applyBorder="1" applyAlignment="1" applyProtection="1">
      <alignment horizontal="center" vertical="center" shrinkToFit="1"/>
    </xf>
    <xf numFmtId="0" fontId="57" fillId="0" borderId="0" xfId="0" applyFont="1" applyFill="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9" xfId="0" applyFont="1" applyBorder="1" applyAlignment="1" applyProtection="1">
      <alignment vertical="center"/>
      <protection locked="0"/>
    </xf>
    <xf numFmtId="0" fontId="4" fillId="0" borderId="2" xfId="0" applyFont="1" applyBorder="1" applyAlignment="1" applyProtection="1">
      <alignment vertical="center"/>
    </xf>
    <xf numFmtId="0" fontId="3" fillId="0" borderId="2" xfId="0" applyFont="1" applyBorder="1" applyAlignment="1" applyProtection="1">
      <alignment vertical="center"/>
    </xf>
    <xf numFmtId="0" fontId="46" fillId="0" borderId="2" xfId="0" applyFont="1" applyBorder="1" applyAlignment="1" applyProtection="1">
      <alignment horizontal="center" vertical="center"/>
    </xf>
    <xf numFmtId="0" fontId="46" fillId="0" borderId="0" xfId="0" applyFont="1" applyBorder="1" applyAlignment="1" applyProtection="1">
      <alignment horizontal="center" vertical="center"/>
    </xf>
    <xf numFmtId="0" fontId="10" fillId="0" borderId="1" xfId="0" applyFont="1" applyFill="1" applyBorder="1" applyAlignment="1" applyProtection="1">
      <alignment vertical="center"/>
    </xf>
    <xf numFmtId="0" fontId="46" fillId="0" borderId="5" xfId="0" applyFont="1" applyBorder="1" applyAlignment="1" applyProtection="1">
      <alignment horizontal="center" vertical="center"/>
    </xf>
    <xf numFmtId="0" fontId="10" fillId="0" borderId="9" xfId="0" applyFont="1" applyFill="1" applyBorder="1" applyAlignment="1" applyProtection="1">
      <alignment vertical="center"/>
    </xf>
    <xf numFmtId="0" fontId="53" fillId="0" borderId="19" xfId="0" applyFont="1" applyFill="1" applyBorder="1" applyAlignment="1" applyProtection="1">
      <alignment vertical="center"/>
    </xf>
    <xf numFmtId="0" fontId="10" fillId="0" borderId="18" xfId="0" applyFont="1" applyBorder="1" applyAlignment="1" applyProtection="1">
      <alignment vertical="center"/>
    </xf>
    <xf numFmtId="0" fontId="49" fillId="0" borderId="19" xfId="0" applyFont="1" applyFill="1" applyBorder="1" applyAlignment="1" applyProtection="1">
      <alignment vertical="center"/>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8" fillId="0" borderId="1" xfId="0" applyFont="1" applyFill="1" applyBorder="1" applyAlignment="1" applyProtection="1">
      <alignment vertical="center" wrapText="1"/>
    </xf>
    <xf numFmtId="0" fontId="5" fillId="0" borderId="2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vertical="center"/>
    </xf>
    <xf numFmtId="0" fontId="5" fillId="0" borderId="5"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48" fillId="0" borderId="5" xfId="0" applyFont="1" applyFill="1" applyBorder="1" applyAlignment="1" applyProtection="1">
      <alignment vertical="center" wrapText="1"/>
    </xf>
    <xf numFmtId="0" fontId="48" fillId="0" borderId="9" xfId="0" applyFont="1" applyFill="1" applyBorder="1" applyAlignment="1" applyProtection="1">
      <alignment vertical="center" wrapText="1"/>
    </xf>
    <xf numFmtId="0" fontId="10" fillId="0" borderId="1" xfId="0" applyFont="1" applyBorder="1" applyAlignment="1" applyProtection="1">
      <alignment vertical="center"/>
    </xf>
    <xf numFmtId="0" fontId="50" fillId="0" borderId="0" xfId="0" applyFont="1" applyFill="1" applyBorder="1" applyAlignment="1" applyProtection="1">
      <alignment vertical="center"/>
    </xf>
    <xf numFmtId="38" fontId="57" fillId="0" borderId="5" xfId="2" applyFont="1" applyFill="1" applyBorder="1" applyAlignment="1" applyProtection="1">
      <alignment horizontal="center" vertical="center" shrinkToFit="1"/>
    </xf>
    <xf numFmtId="38" fontId="19" fillId="0" borderId="5" xfId="2" applyFont="1" applyFill="1" applyBorder="1" applyAlignment="1" applyProtection="1">
      <alignment horizontal="center" vertical="center" shrinkToFit="1"/>
    </xf>
    <xf numFmtId="0" fontId="57" fillId="0" borderId="5" xfId="0" applyFont="1" applyFill="1" applyBorder="1" applyAlignment="1" applyProtection="1">
      <alignment vertical="center"/>
    </xf>
    <xf numFmtId="0" fontId="12" fillId="0" borderId="0" xfId="0" applyFont="1" applyFill="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0" xfId="0" applyFont="1" applyFill="1" applyBorder="1" applyAlignment="1" applyProtection="1">
      <alignment vertical="center"/>
    </xf>
    <xf numFmtId="0" fontId="53" fillId="5" borderId="18" xfId="0" applyFont="1" applyFill="1" applyBorder="1" applyAlignment="1" applyProtection="1">
      <alignment vertical="center"/>
    </xf>
    <xf numFmtId="0" fontId="54" fillId="5" borderId="19" xfId="0" applyFont="1" applyFill="1" applyBorder="1" applyAlignment="1" applyProtection="1">
      <alignment vertical="center"/>
    </xf>
    <xf numFmtId="0" fontId="55" fillId="5" borderId="19" xfId="0" applyFont="1" applyFill="1" applyBorder="1" applyAlignment="1" applyProtection="1">
      <alignment vertical="center"/>
    </xf>
    <xf numFmtId="0" fontId="4" fillId="5" borderId="19" xfId="0" applyFont="1" applyFill="1" applyBorder="1" applyAlignment="1" applyProtection="1">
      <alignment vertical="center"/>
    </xf>
    <xf numFmtId="0" fontId="4" fillId="5" borderId="20"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1" xfId="0" applyFont="1" applyFill="1" applyBorder="1" applyAlignment="1" applyProtection="1">
      <alignment vertical="center"/>
    </xf>
    <xf numFmtId="0" fontId="4" fillId="5" borderId="2" xfId="0" applyFont="1" applyFill="1" applyBorder="1" applyAlignment="1" applyProtection="1">
      <alignment vertical="center"/>
    </xf>
    <xf numFmtId="0" fontId="4"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10" fillId="5" borderId="0" xfId="0" applyFont="1" applyFill="1" applyBorder="1" applyAlignment="1" applyProtection="1">
      <alignment horizontal="left" vertical="center"/>
    </xf>
    <xf numFmtId="0" fontId="38" fillId="5" borderId="0" xfId="0" applyFont="1" applyFill="1" applyBorder="1" applyAlignment="1" applyProtection="1">
      <alignment vertical="center"/>
    </xf>
    <xf numFmtId="0" fontId="30" fillId="5" borderId="0" xfId="0" applyFont="1" applyFill="1" applyBorder="1" applyAlignment="1" applyProtection="1">
      <alignment horizontal="left" vertical="center"/>
    </xf>
    <xf numFmtId="0" fontId="57" fillId="5" borderId="0" xfId="0" applyFont="1" applyFill="1" applyBorder="1" applyAlignment="1" applyProtection="1">
      <alignment horizontal="left" vertical="center"/>
    </xf>
    <xf numFmtId="0" fontId="4" fillId="5" borderId="1" xfId="0" applyFont="1" applyFill="1" applyBorder="1" applyAlignment="1" applyProtection="1">
      <alignment vertical="center"/>
    </xf>
    <xf numFmtId="0" fontId="25" fillId="5" borderId="0" xfId="0" applyFont="1" applyFill="1" applyBorder="1" applyAlignment="1" applyProtection="1">
      <alignment vertical="center"/>
    </xf>
    <xf numFmtId="0" fontId="53" fillId="4" borderId="2" xfId="0" applyFont="1" applyFill="1" applyBorder="1" applyAlignment="1" applyProtection="1">
      <alignment vertical="center"/>
    </xf>
    <xf numFmtId="0" fontId="54" fillId="4" borderId="0" xfId="0" applyFont="1" applyFill="1" applyBorder="1" applyAlignment="1" applyProtection="1">
      <alignment vertical="center"/>
    </xf>
    <xf numFmtId="0" fontId="55" fillId="4" borderId="0" xfId="0" applyFont="1" applyFill="1" applyBorder="1" applyAlignment="1" applyProtection="1">
      <alignment vertical="center"/>
    </xf>
    <xf numFmtId="0" fontId="4" fillId="4" borderId="0" xfId="0" applyFont="1" applyFill="1" applyBorder="1" applyAlignment="1" applyProtection="1">
      <alignment vertical="center"/>
    </xf>
    <xf numFmtId="0" fontId="4" fillId="4" borderId="1"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1" xfId="0" applyFont="1" applyFill="1" applyBorder="1" applyAlignment="1" applyProtection="1">
      <alignment vertical="center"/>
    </xf>
    <xf numFmtId="0" fontId="4" fillId="4" borderId="21" xfId="0" applyFont="1" applyFill="1" applyBorder="1" applyAlignment="1" applyProtection="1">
      <alignment vertical="center"/>
    </xf>
    <xf numFmtId="0" fontId="4" fillId="4" borderId="5" xfId="0" applyFont="1" applyFill="1" applyBorder="1" applyAlignment="1" applyProtection="1">
      <alignment vertical="center"/>
    </xf>
    <xf numFmtId="0" fontId="10" fillId="4" borderId="5" xfId="0" applyFont="1" applyFill="1" applyBorder="1" applyAlignment="1" applyProtection="1">
      <alignment vertical="center"/>
    </xf>
    <xf numFmtId="0" fontId="10" fillId="4" borderId="5" xfId="0" applyFont="1" applyFill="1" applyBorder="1" applyAlignment="1" applyProtection="1">
      <alignment horizontal="left" vertical="center"/>
    </xf>
    <xf numFmtId="0" fontId="38" fillId="4" borderId="5" xfId="0" applyFont="1" applyFill="1" applyBorder="1" applyAlignment="1" applyProtection="1">
      <alignment vertical="center"/>
    </xf>
    <xf numFmtId="0" fontId="30" fillId="4" borderId="5" xfId="0" applyFont="1" applyFill="1" applyBorder="1" applyAlignment="1" applyProtection="1">
      <alignment horizontal="left" vertical="center"/>
    </xf>
    <xf numFmtId="0" fontId="57" fillId="4" borderId="5" xfId="0" applyFont="1" applyFill="1" applyBorder="1" applyAlignment="1" applyProtection="1">
      <alignment horizontal="left" vertical="center"/>
    </xf>
    <xf numFmtId="0" fontId="4" fillId="4" borderId="9" xfId="0" applyFont="1" applyFill="1" applyBorder="1" applyAlignment="1" applyProtection="1">
      <alignment vertical="center"/>
    </xf>
    <xf numFmtId="0" fontId="71"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4" fillId="4" borderId="2" xfId="0" applyFont="1" applyFill="1" applyBorder="1" applyAlignment="1" applyProtection="1">
      <alignment vertical="center"/>
    </xf>
    <xf numFmtId="0" fontId="10" fillId="4" borderId="0" xfId="0" applyFont="1" applyFill="1" applyBorder="1" applyAlignment="1" applyProtection="1">
      <alignment vertical="center"/>
    </xf>
    <xf numFmtId="0" fontId="38" fillId="4" borderId="0" xfId="0" applyFont="1" applyFill="1" applyBorder="1" applyAlignment="1" applyProtection="1">
      <alignment vertical="center"/>
    </xf>
    <xf numFmtId="0" fontId="30" fillId="4" borderId="0" xfId="0" applyFont="1" applyFill="1" applyBorder="1" applyAlignment="1" applyProtection="1">
      <alignment horizontal="left" vertical="center"/>
    </xf>
    <xf numFmtId="0" fontId="57" fillId="4" borderId="0" xfId="0" applyFont="1" applyFill="1" applyBorder="1" applyAlignment="1" applyProtection="1">
      <alignment horizontal="left" vertical="center"/>
    </xf>
    <xf numFmtId="0" fontId="10" fillId="5" borderId="1" xfId="0" applyFont="1" applyFill="1" applyBorder="1" applyAlignment="1" applyProtection="1">
      <alignment vertical="center"/>
    </xf>
    <xf numFmtId="0" fontId="10" fillId="4" borderId="1" xfId="0" applyFont="1" applyFill="1" applyBorder="1" applyAlignment="1" applyProtection="1">
      <alignment vertical="center"/>
    </xf>
    <xf numFmtId="0" fontId="71" fillId="4" borderId="0" xfId="0" applyFont="1" applyFill="1" applyBorder="1" applyAlignment="1" applyProtection="1"/>
    <xf numFmtId="0" fontId="27" fillId="0" borderId="0" xfId="0" applyFont="1" applyFill="1" applyBorder="1" applyAlignment="1" applyProtection="1">
      <alignment vertical="center"/>
    </xf>
    <xf numFmtId="0" fontId="4" fillId="0" borderId="0" xfId="0" applyFont="1" applyBorder="1" applyAlignment="1" applyProtection="1">
      <alignment vertical="center"/>
      <protection locked="0"/>
    </xf>
    <xf numFmtId="0" fontId="27" fillId="0" borderId="2" xfId="0" applyFont="1" applyBorder="1" applyAlignment="1" applyProtection="1">
      <alignment vertical="center"/>
    </xf>
    <xf numFmtId="0" fontId="58"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46" fillId="0" borderId="21"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19" xfId="0" applyFont="1" applyBorder="1" applyAlignment="1" applyProtection="1">
      <alignment horizontal="center" vertical="center"/>
    </xf>
    <xf numFmtId="38" fontId="10" fillId="0" borderId="19" xfId="2" applyFont="1" applyFill="1" applyBorder="1" applyAlignment="1" applyProtection="1">
      <alignment vertical="center" shrinkToFit="1"/>
    </xf>
    <xf numFmtId="0" fontId="10" fillId="0" borderId="19" xfId="0" applyFont="1" applyBorder="1" applyAlignment="1" applyProtection="1">
      <alignment horizontal="left" vertical="center"/>
    </xf>
    <xf numFmtId="38" fontId="10" fillId="0" borderId="19" xfId="2" applyFont="1" applyFill="1" applyBorder="1" applyAlignment="1" applyProtection="1">
      <alignment horizontal="center" vertical="center" shrinkToFit="1"/>
    </xf>
    <xf numFmtId="0" fontId="38" fillId="0" borderId="19" xfId="0" applyFont="1" applyFill="1" applyBorder="1" applyAlignment="1" applyProtection="1">
      <alignment vertical="center"/>
    </xf>
    <xf numFmtId="0" fontId="10" fillId="0" borderId="20" xfId="0" applyFont="1" applyFill="1" applyBorder="1" applyAlignment="1" applyProtection="1">
      <alignment vertical="center"/>
    </xf>
    <xf numFmtId="0" fontId="27" fillId="0" borderId="1" xfId="0" applyFont="1" applyFill="1" applyBorder="1" applyAlignment="1" applyProtection="1">
      <alignment vertical="center"/>
    </xf>
    <xf numFmtId="0" fontId="4" fillId="0" borderId="21" xfId="0" applyFont="1" applyBorder="1" applyAlignment="1" applyProtection="1">
      <alignment vertical="center"/>
    </xf>
    <xf numFmtId="0" fontId="4" fillId="0" borderId="5" xfId="0" applyFont="1" applyBorder="1" applyAlignment="1" applyProtection="1">
      <alignment vertical="center"/>
    </xf>
    <xf numFmtId="0" fontId="4" fillId="0" borderId="5" xfId="0" applyFont="1" applyFill="1" applyBorder="1" applyAlignment="1" applyProtection="1">
      <alignment horizontal="center" vertical="center" shrinkToFit="1"/>
    </xf>
    <xf numFmtId="0" fontId="49" fillId="0" borderId="5" xfId="0" applyFont="1" applyFill="1" applyBorder="1" applyAlignment="1" applyProtection="1">
      <alignment vertical="center"/>
    </xf>
    <xf numFmtId="38" fontId="4" fillId="0" borderId="5" xfId="0" applyNumberFormat="1" applyFont="1" applyFill="1" applyBorder="1" applyAlignment="1" applyProtection="1">
      <alignment horizontal="right" vertical="center" shrinkToFit="1"/>
    </xf>
    <xf numFmtId="0" fontId="3" fillId="5" borderId="18" xfId="0" applyFont="1" applyFill="1" applyBorder="1" applyAlignment="1" applyProtection="1">
      <alignment vertical="center"/>
    </xf>
    <xf numFmtId="0" fontId="3" fillId="5" borderId="19" xfId="0" applyFont="1" applyFill="1" applyBorder="1" applyAlignment="1" applyProtection="1">
      <alignment vertical="center"/>
    </xf>
    <xf numFmtId="0" fontId="25" fillId="5" borderId="19" xfId="0" applyFont="1" applyFill="1" applyBorder="1" applyAlignment="1" applyProtection="1">
      <alignment vertical="center"/>
    </xf>
    <xf numFmtId="0" fontId="3" fillId="5" borderId="20" xfId="0" applyFont="1" applyFill="1" applyBorder="1" applyAlignment="1" applyProtection="1">
      <alignment vertical="center"/>
    </xf>
    <xf numFmtId="0" fontId="10" fillId="4" borderId="9" xfId="0" applyFont="1" applyFill="1" applyBorder="1" applyAlignment="1" applyProtection="1">
      <alignment vertical="center"/>
    </xf>
    <xf numFmtId="0" fontId="27" fillId="0" borderId="0" xfId="0" applyFont="1" applyBorder="1" applyAlignment="1" applyProtection="1">
      <alignment vertical="center"/>
      <protection locked="0"/>
    </xf>
    <xf numFmtId="0" fontId="23" fillId="0" borderId="0" xfId="0" applyFont="1" applyBorder="1" applyAlignment="1" applyProtection="1">
      <alignment horizontal="left" vertical="center" wrapText="1"/>
    </xf>
    <xf numFmtId="0" fontId="5" fillId="0" borderId="16" xfId="0" applyFont="1" applyBorder="1" applyAlignment="1" applyProtection="1">
      <alignment horizontal="center" vertical="center"/>
    </xf>
    <xf numFmtId="0" fontId="9" fillId="0" borderId="0" xfId="0" applyFont="1" applyBorder="1" applyAlignment="1" applyProtection="1">
      <alignment horizontal="right" vertical="center"/>
      <protection locked="0"/>
    </xf>
    <xf numFmtId="0" fontId="10" fillId="0" borderId="0" xfId="0" applyNumberFormat="1" applyFont="1" applyBorder="1" applyProtection="1">
      <alignment vertical="center"/>
    </xf>
    <xf numFmtId="179" fontId="6" fillId="0" borderId="0" xfId="0" applyNumberFormat="1" applyFont="1" applyFill="1" applyBorder="1" applyAlignment="1" applyProtection="1">
      <alignment horizontal="center" vertical="center"/>
    </xf>
    <xf numFmtId="38" fontId="10" fillId="0" borderId="0" xfId="1" applyFont="1" applyBorder="1" applyAlignment="1" applyProtection="1">
      <alignment horizontal="right" vertical="center"/>
    </xf>
    <xf numFmtId="0" fontId="23" fillId="0" borderId="0" xfId="0" applyFont="1" applyBorder="1" applyAlignment="1" applyProtection="1">
      <alignment horizontal="left" vertical="center"/>
    </xf>
    <xf numFmtId="49" fontId="31" fillId="0" borderId="0" xfId="0" applyNumberFormat="1" applyFont="1" applyFill="1" applyAlignment="1" applyProtection="1">
      <alignment vertical="center"/>
      <protection locked="0"/>
    </xf>
    <xf numFmtId="0" fontId="6" fillId="0" borderId="22" xfId="0" applyFont="1" applyBorder="1" applyProtection="1">
      <alignment vertical="center"/>
    </xf>
    <xf numFmtId="0" fontId="3" fillId="0" borderId="22" xfId="0" applyFont="1" applyBorder="1" applyAlignment="1" applyProtection="1">
      <alignment horizontal="center" vertical="center"/>
    </xf>
    <xf numFmtId="0" fontId="3" fillId="3" borderId="22" xfId="0" applyFont="1" applyFill="1" applyBorder="1" applyAlignment="1" applyProtection="1">
      <alignment horizontal="center" vertical="center"/>
    </xf>
    <xf numFmtId="0" fontId="3" fillId="3" borderId="22" xfId="0" applyFont="1" applyFill="1" applyBorder="1" applyAlignment="1" applyProtection="1">
      <alignment vertical="center"/>
    </xf>
    <xf numFmtId="0" fontId="19" fillId="0" borderId="0" xfId="0" applyFont="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14" fillId="0" borderId="0" xfId="0" applyFont="1" applyBorder="1" applyAlignment="1" applyProtection="1">
      <alignment horizontal="distributed" vertical="center"/>
    </xf>
    <xf numFmtId="0" fontId="3" fillId="0" borderId="19" xfId="0" applyFont="1" applyFill="1" applyBorder="1" applyAlignment="1" applyProtection="1">
      <alignment horizontal="center" vertical="center"/>
    </xf>
    <xf numFmtId="177" fontId="5" fillId="0" borderId="37" xfId="0" applyNumberFormat="1" applyFont="1" applyFill="1" applyBorder="1" applyAlignment="1" applyProtection="1">
      <alignment horizontal="center" vertical="center" shrinkToFit="1"/>
    </xf>
    <xf numFmtId="0" fontId="14" fillId="0" borderId="1" xfId="0" applyFont="1" applyBorder="1" applyProtection="1">
      <alignment vertical="center"/>
    </xf>
    <xf numFmtId="0" fontId="3" fillId="0" borderId="9" xfId="0" applyFont="1" applyBorder="1" applyProtection="1">
      <alignment vertical="center"/>
    </xf>
    <xf numFmtId="0" fontId="10" fillId="0" borderId="6" xfId="0" applyNumberFormat="1" applyFont="1" applyBorder="1" applyAlignment="1" applyProtection="1">
      <alignment vertical="center" shrinkToFit="1"/>
      <protection locked="0"/>
    </xf>
    <xf numFmtId="0" fontId="10" fillId="0" borderId="4" xfId="0" applyNumberFormat="1" applyFont="1" applyBorder="1" applyAlignment="1" applyProtection="1">
      <alignment vertical="center" shrinkToFit="1"/>
      <protection locked="0"/>
    </xf>
    <xf numFmtId="0" fontId="3"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0" fillId="0" borderId="0" xfId="0"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protection locked="0"/>
    </xf>
    <xf numFmtId="179" fontId="4" fillId="0" borderId="0" xfId="0" applyNumberFormat="1" applyFont="1" applyBorder="1" applyAlignment="1" applyProtection="1">
      <alignment horizontal="center" vertical="center"/>
    </xf>
    <xf numFmtId="0" fontId="3" fillId="0" borderId="20" xfId="0" applyFont="1" applyFill="1" applyBorder="1" applyAlignment="1" applyProtection="1">
      <alignment horizontal="center" vertical="center"/>
    </xf>
    <xf numFmtId="0" fontId="0" fillId="0" borderId="0" xfId="0" applyAlignment="1">
      <alignment vertical="center"/>
    </xf>
    <xf numFmtId="0" fontId="82" fillId="0" borderId="0" xfId="0" applyFont="1" applyAlignment="1">
      <alignment vertical="center"/>
    </xf>
    <xf numFmtId="0" fontId="83" fillId="0" borderId="0" xfId="0" applyFont="1" applyAlignment="1">
      <alignment vertical="center"/>
    </xf>
    <xf numFmtId="0" fontId="0" fillId="0" borderId="0" xfId="0" applyAlignment="1">
      <alignment vertical="center" wrapText="1"/>
    </xf>
    <xf numFmtId="57" fontId="86" fillId="0" borderId="0" xfId="0" applyNumberFormat="1" applyFont="1" applyBorder="1" applyAlignment="1">
      <alignment horizontal="left" vertical="center" shrinkToFit="1"/>
    </xf>
    <xf numFmtId="0" fontId="82" fillId="0" borderId="0" xfId="0" applyFont="1" applyBorder="1" applyAlignment="1">
      <alignment vertical="center"/>
    </xf>
    <xf numFmtId="0" fontId="0" fillId="0" borderId="0" xfId="0" applyBorder="1" applyAlignment="1">
      <alignment vertical="center"/>
    </xf>
    <xf numFmtId="0" fontId="87" fillId="0" borderId="0" xfId="0" applyFont="1" applyBorder="1" applyAlignment="1">
      <alignment vertical="center"/>
    </xf>
    <xf numFmtId="0" fontId="85" fillId="0" borderId="0" xfId="0" applyFont="1" applyBorder="1" applyAlignment="1">
      <alignment vertical="distributed" wrapText="1"/>
    </xf>
    <xf numFmtId="57" fontId="86" fillId="0" borderId="0" xfId="0" applyNumberFormat="1" applyFont="1" applyBorder="1" applyAlignment="1">
      <alignment vertical="center" shrinkToFit="1"/>
    </xf>
    <xf numFmtId="57" fontId="82" fillId="0" borderId="0" xfId="0" applyNumberFormat="1" applyFont="1" applyBorder="1" applyAlignment="1">
      <alignment vertical="center" shrinkToFit="1"/>
    </xf>
    <xf numFmtId="0" fontId="82" fillId="0" borderId="0" xfId="0" applyFont="1" applyBorder="1" applyAlignment="1">
      <alignment vertical="center" shrinkToFit="1"/>
    </xf>
    <xf numFmtId="0" fontId="3" fillId="0" borderId="0" xfId="0" applyFont="1" applyProtection="1">
      <alignment vertical="center"/>
      <protection locked="0"/>
    </xf>
    <xf numFmtId="49" fontId="13" fillId="0" borderId="4" xfId="0" applyNumberFormat="1" applyFont="1" applyBorder="1" applyAlignment="1" applyProtection="1">
      <alignment vertical="center"/>
    </xf>
    <xf numFmtId="49" fontId="13" fillId="0" borderId="15" xfId="0" applyNumberFormat="1" applyFont="1" applyBorder="1" applyAlignment="1" applyProtection="1">
      <alignment vertical="center"/>
    </xf>
    <xf numFmtId="49" fontId="7" fillId="0" borderId="107" xfId="0" applyNumberFormat="1" applyFont="1" applyBorder="1" applyAlignment="1" applyProtection="1">
      <alignment horizontal="distributed" vertical="center" justifyLastLine="1"/>
      <protection locked="0"/>
    </xf>
    <xf numFmtId="49" fontId="7" fillId="0" borderId="108" xfId="0" applyNumberFormat="1" applyFont="1" applyBorder="1" applyAlignment="1" applyProtection="1">
      <alignment horizontal="distributed" vertical="center" justifyLastLine="1"/>
      <protection locked="0"/>
    </xf>
    <xf numFmtId="49" fontId="7" fillId="0" borderId="109" xfId="0" applyNumberFormat="1" applyFont="1" applyBorder="1" applyAlignment="1" applyProtection="1">
      <alignment horizontal="distributed" vertical="center" justifyLastLine="1"/>
      <protection locked="0"/>
    </xf>
    <xf numFmtId="49" fontId="7" fillId="0" borderId="107" xfId="0" applyNumberFormat="1" applyFont="1" applyBorder="1" applyAlignment="1" applyProtection="1">
      <alignment vertical="center" justifyLastLine="1"/>
      <protection locked="0"/>
    </xf>
    <xf numFmtId="49" fontId="7" fillId="0" borderId="108" xfId="0" applyNumberFormat="1" applyFont="1" applyBorder="1" applyAlignment="1" applyProtection="1">
      <alignment vertical="center" justifyLastLine="1"/>
      <protection locked="0"/>
    </xf>
    <xf numFmtId="49" fontId="7" fillId="0" borderId="109" xfId="0" applyNumberFormat="1" applyFont="1" applyBorder="1" applyAlignment="1" applyProtection="1">
      <alignment vertical="center" justifyLastLine="1"/>
      <protection locked="0"/>
    </xf>
    <xf numFmtId="0" fontId="3" fillId="2" borderId="6" xfId="0" applyFont="1" applyFill="1" applyBorder="1" applyAlignment="1" applyProtection="1">
      <alignment vertical="center"/>
    </xf>
    <xf numFmtId="0" fontId="3" fillId="2" borderId="16" xfId="0" applyFont="1" applyFill="1" applyBorder="1" applyAlignment="1" applyProtection="1">
      <alignment horizontal="right" vertical="center"/>
    </xf>
    <xf numFmtId="0" fontId="3" fillId="0" borderId="40" xfId="0" applyFont="1" applyFill="1" applyBorder="1" applyProtection="1">
      <alignment vertical="center"/>
    </xf>
    <xf numFmtId="0" fontId="5" fillId="0" borderId="37" xfId="0" applyFont="1" applyBorder="1" applyAlignment="1" applyProtection="1">
      <alignment horizontal="center" vertical="center"/>
    </xf>
    <xf numFmtId="0" fontId="5" fillId="0" borderId="106" xfId="0" applyFont="1" applyBorder="1" applyAlignment="1" applyProtection="1">
      <alignment horizontal="center" vertical="center"/>
    </xf>
    <xf numFmtId="49" fontId="10" fillId="0" borderId="4" xfId="0" applyNumberFormat="1" applyFont="1" applyFill="1" applyBorder="1" applyAlignment="1" applyProtection="1">
      <alignment vertical="center"/>
      <protection locked="0"/>
    </xf>
    <xf numFmtId="49" fontId="5" fillId="0" borderId="6" xfId="0" applyNumberFormat="1" applyFont="1" applyFill="1" applyBorder="1" applyAlignment="1" applyProtection="1">
      <alignment vertical="center"/>
      <protection locked="0"/>
    </xf>
    <xf numFmtId="49" fontId="20" fillId="0" borderId="6"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vertical="center"/>
      <protection locked="0"/>
    </xf>
    <xf numFmtId="49" fontId="10" fillId="0" borderId="6" xfId="0" applyNumberFormat="1" applyFont="1" applyFill="1" applyBorder="1" applyAlignment="1" applyProtection="1">
      <alignment horizontal="center" vertical="center"/>
      <protection locked="0"/>
    </xf>
    <xf numFmtId="49" fontId="5" fillId="0" borderId="15" xfId="0" applyNumberFormat="1" applyFont="1" applyFill="1" applyBorder="1" applyAlignment="1" applyProtection="1">
      <alignment vertical="center"/>
      <protection locked="0"/>
    </xf>
    <xf numFmtId="0" fontId="3" fillId="0" borderId="6" xfId="0" applyFont="1" applyFill="1" applyBorder="1" applyProtection="1">
      <alignment vertical="center"/>
    </xf>
    <xf numFmtId="0" fontId="3" fillId="0" borderId="34" xfId="0" applyFont="1" applyBorder="1" applyAlignment="1" applyProtection="1">
      <alignment horizontal="center" vertical="top"/>
    </xf>
    <xf numFmtId="0" fontId="0" fillId="0" borderId="111" xfId="0" applyBorder="1" applyAlignment="1" applyProtection="1">
      <alignment vertical="center"/>
    </xf>
    <xf numFmtId="0" fontId="3" fillId="0" borderId="112" xfId="0" applyFont="1" applyBorder="1" applyAlignment="1" applyProtection="1">
      <alignment horizontal="center" vertical="top"/>
    </xf>
    <xf numFmtId="0" fontId="0" fillId="0" borderId="27" xfId="0" applyBorder="1" applyAlignment="1" applyProtection="1">
      <alignment vertical="center"/>
    </xf>
    <xf numFmtId="177" fontId="5" fillId="0" borderId="15" xfId="0" applyNumberFormat="1" applyFont="1" applyFill="1" applyBorder="1" applyAlignment="1" applyProtection="1">
      <alignment horizontal="center" vertical="center" shrinkToFit="1"/>
    </xf>
    <xf numFmtId="0" fontId="7" fillId="2" borderId="63"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3" xfId="0" applyFont="1" applyFill="1" applyBorder="1" applyAlignment="1" applyProtection="1">
      <alignment horizontal="left" vertical="center" shrinkToFit="1"/>
    </xf>
    <xf numFmtId="49" fontId="13" fillId="0" borderId="7" xfId="0" applyNumberFormat="1" applyFont="1" applyBorder="1" applyAlignment="1" applyProtection="1">
      <alignment vertical="center"/>
    </xf>
    <xf numFmtId="49" fontId="13" fillId="0" borderId="13" xfId="0" applyNumberFormat="1" applyFont="1" applyBorder="1" applyAlignment="1" applyProtection="1">
      <alignment vertical="center"/>
    </xf>
    <xf numFmtId="49" fontId="5" fillId="0" borderId="115" xfId="0" applyNumberFormat="1" applyFont="1" applyBorder="1" applyAlignment="1" applyProtection="1">
      <alignment vertical="center"/>
    </xf>
    <xf numFmtId="49" fontId="5" fillId="0" borderId="116" xfId="0" applyNumberFormat="1" applyFont="1" applyBorder="1" applyAlignment="1" applyProtection="1">
      <alignment vertical="center"/>
    </xf>
    <xf numFmtId="0" fontId="14" fillId="0" borderId="0" xfId="0" applyNumberFormat="1" applyFont="1" applyBorder="1" applyAlignment="1" applyProtection="1">
      <alignment horizontal="center" vertical="center"/>
    </xf>
    <xf numFmtId="0" fontId="25" fillId="0" borderId="0" xfId="0" applyFont="1" applyBorder="1" applyAlignment="1" applyProtection="1">
      <alignment vertical="center"/>
    </xf>
    <xf numFmtId="179" fontId="4" fillId="0" borderId="0" xfId="0" applyNumberFormat="1" applyFont="1" applyBorder="1" applyAlignment="1" applyProtection="1">
      <alignment horizontal="center" vertical="center"/>
    </xf>
    <xf numFmtId="181" fontId="5" fillId="0" borderId="40" xfId="0" applyNumberFormat="1" applyFont="1" applyFill="1" applyBorder="1" applyAlignment="1" applyProtection="1">
      <alignment horizontal="center" vertical="center" shrinkToFit="1"/>
    </xf>
    <xf numFmtId="181" fontId="5" fillId="0" borderId="105" xfId="0" applyNumberFormat="1" applyFont="1" applyFill="1" applyBorder="1" applyAlignment="1" applyProtection="1">
      <alignment horizontal="center" vertical="center" shrinkToFit="1"/>
    </xf>
    <xf numFmtId="181" fontId="0" fillId="0" borderId="105" xfId="0" applyNumberFormat="1" applyFill="1" applyBorder="1" applyAlignment="1" applyProtection="1">
      <alignment horizontal="center" vertical="center" shrinkToFit="1"/>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38" fontId="10" fillId="0" borderId="6" xfId="1" applyFont="1" applyBorder="1" applyAlignment="1" applyProtection="1">
      <alignment horizontal="right" vertical="center" shrinkToFit="1"/>
      <protection locked="0"/>
    </xf>
    <xf numFmtId="0" fontId="14" fillId="0" borderId="0" xfId="0" applyFont="1" applyFill="1" applyBorder="1" applyAlignment="1" applyProtection="1">
      <alignment horizontal="center" vertical="center"/>
    </xf>
    <xf numFmtId="0" fontId="14" fillId="0" borderId="0" xfId="0" applyFont="1" applyBorder="1" applyAlignment="1" applyProtection="1">
      <alignment horizontal="distributed" vertical="center"/>
    </xf>
    <xf numFmtId="0" fontId="14" fillId="0" borderId="0" xfId="0" applyFont="1" applyBorder="1" applyAlignment="1" applyProtection="1">
      <alignment horizontal="distributed" vertical="top"/>
    </xf>
    <xf numFmtId="38" fontId="9" fillId="0" borderId="7"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38" fontId="9" fillId="0" borderId="4" xfId="1" applyFont="1" applyBorder="1" applyAlignment="1" applyProtection="1">
      <alignment horizontal="right" vertical="center" shrinkToFit="1"/>
    </xf>
    <xf numFmtId="38" fontId="9" fillId="0" borderId="6" xfId="1" applyFont="1" applyBorder="1" applyAlignment="1" applyProtection="1">
      <alignment horizontal="right" vertical="center" shrinkToFit="1"/>
    </xf>
    <xf numFmtId="179" fontId="6" fillId="0" borderId="17" xfId="0" applyNumberFormat="1" applyFont="1" applyFill="1" applyBorder="1" applyAlignment="1" applyProtection="1">
      <alignment horizontal="center" vertical="center"/>
    </xf>
    <xf numFmtId="179" fontId="6" fillId="0" borderId="12" xfId="0" applyNumberFormat="1" applyFont="1" applyFill="1" applyBorder="1" applyAlignment="1" applyProtection="1">
      <alignment horizontal="center" vertical="center"/>
    </xf>
    <xf numFmtId="179" fontId="4" fillId="0" borderId="7" xfId="0" applyNumberFormat="1" applyFont="1" applyBorder="1" applyAlignment="1" applyProtection="1">
      <alignment horizontal="center" vertical="center"/>
    </xf>
    <xf numFmtId="179" fontId="6" fillId="0" borderId="27" xfId="0" applyNumberFormat="1" applyFont="1" applyFill="1" applyBorder="1" applyAlignment="1" applyProtection="1">
      <alignment horizontal="center" vertical="center"/>
    </xf>
    <xf numFmtId="0" fontId="3" fillId="0" borderId="0" xfId="0" applyFont="1" applyAlignment="1" applyProtection="1">
      <alignment horizontal="center" vertical="center" shrinkToFit="1"/>
      <protection locked="0"/>
    </xf>
    <xf numFmtId="0" fontId="3" fillId="0" borderId="27" xfId="0" applyFont="1" applyBorder="1" applyAlignment="1" applyProtection="1">
      <alignment horizontal="left" vertical="center"/>
    </xf>
    <xf numFmtId="0" fontId="3" fillId="0" borderId="16" xfId="0" applyFont="1" applyBorder="1" applyAlignment="1" applyProtection="1">
      <alignment horizontal="left" vertical="center"/>
    </xf>
    <xf numFmtId="49" fontId="6" fillId="0" borderId="28" xfId="0" applyNumberFormat="1" applyFont="1" applyFill="1" applyBorder="1" applyAlignment="1" applyProtection="1">
      <alignment horizontal="center" vertical="center"/>
    </xf>
    <xf numFmtId="179" fontId="6" fillId="3" borderId="17" xfId="0" applyNumberFormat="1" applyFont="1" applyFill="1" applyBorder="1" applyAlignment="1" applyProtection="1">
      <alignment horizontal="center" vertical="center"/>
    </xf>
    <xf numFmtId="179" fontId="6" fillId="3" borderId="12" xfId="0" applyNumberFormat="1" applyFont="1" applyFill="1" applyBorder="1" applyAlignment="1" applyProtection="1">
      <alignment horizontal="center" vertical="center"/>
    </xf>
    <xf numFmtId="179" fontId="6" fillId="3" borderId="14" xfId="0" applyNumberFormat="1" applyFont="1" applyFill="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5" fillId="4" borderId="40" xfId="0" applyFont="1" applyFill="1" applyBorder="1" applyAlignment="1" applyProtection="1">
      <alignment horizontal="center" vertical="center" shrinkToFit="1"/>
    </xf>
    <xf numFmtId="0" fontId="5" fillId="4" borderId="105" xfId="0" applyFont="1" applyFill="1" applyBorder="1" applyAlignment="1" applyProtection="1">
      <alignment horizontal="center" vertical="center" shrinkToFit="1"/>
    </xf>
    <xf numFmtId="0" fontId="5" fillId="4" borderId="37" xfId="0" applyFont="1" applyFill="1" applyBorder="1" applyAlignment="1" applyProtection="1">
      <alignment horizontal="center" vertical="center" shrinkToFit="1"/>
    </xf>
    <xf numFmtId="179" fontId="6" fillId="3" borderId="25" xfId="0" applyNumberFormat="1" applyFont="1" applyFill="1" applyBorder="1" applyAlignment="1" applyProtection="1">
      <alignment horizontal="center" vertical="center"/>
    </xf>
    <xf numFmtId="0" fontId="3" fillId="0" borderId="37" xfId="0" applyFont="1" applyBorder="1" applyAlignment="1" applyProtection="1">
      <alignment horizontal="center" vertical="center"/>
    </xf>
    <xf numFmtId="0" fontId="3" fillId="0" borderId="33" xfId="0" applyFont="1" applyBorder="1" applyAlignment="1" applyProtection="1">
      <alignment horizontal="center" vertical="center"/>
    </xf>
    <xf numFmtId="0" fontId="6" fillId="0" borderId="0" xfId="0" applyFont="1" applyBorder="1" applyAlignment="1" applyProtection="1">
      <alignment horizontal="left" vertical="top" wrapText="1"/>
    </xf>
    <xf numFmtId="0" fontId="7" fillId="0" borderId="38"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39"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40"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24" xfId="0" applyFont="1" applyBorder="1" applyAlignment="1" applyProtection="1">
      <alignment horizontal="left" vertical="center"/>
    </xf>
    <xf numFmtId="0" fontId="3" fillId="0" borderId="26"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7" fillId="0" borderId="36"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5" fillId="2" borderId="45" xfId="0" applyFont="1" applyFill="1" applyBorder="1" applyAlignment="1" applyProtection="1">
      <alignment horizontal="center" vertical="center"/>
    </xf>
    <xf numFmtId="0" fontId="6" fillId="0" borderId="0" xfId="0" applyFont="1" applyBorder="1" applyAlignment="1" applyProtection="1">
      <alignment horizontal="left" vertical="center" shrinkToFit="1"/>
    </xf>
    <xf numFmtId="0" fontId="6" fillId="0" borderId="0" xfId="0" applyFont="1" applyBorder="1" applyAlignment="1" applyProtection="1">
      <alignment horizontal="left" vertical="center"/>
    </xf>
    <xf numFmtId="0" fontId="5" fillId="2" borderId="113" xfId="0" applyFont="1" applyFill="1" applyBorder="1" applyAlignment="1" applyProtection="1">
      <alignment horizontal="center" vertical="distributed" textRotation="255" shrinkToFit="1"/>
    </xf>
    <xf numFmtId="0" fontId="5" fillId="2" borderId="46" xfId="0" applyFont="1" applyFill="1" applyBorder="1" applyAlignment="1" applyProtection="1">
      <alignment horizontal="center" vertical="distributed" textRotation="255" shrinkToFit="1"/>
    </xf>
    <xf numFmtId="0" fontId="5" fillId="2" borderId="38" xfId="0" applyFont="1" applyFill="1" applyBorder="1" applyAlignment="1" applyProtection="1">
      <alignment horizontal="center" vertical="distributed" textRotation="255" shrinkToFit="1"/>
    </xf>
    <xf numFmtId="49" fontId="6" fillId="0" borderId="28" xfId="0" applyNumberFormat="1" applyFont="1" applyFill="1" applyBorder="1" applyAlignment="1" applyProtection="1">
      <alignment horizontal="right" vertical="center"/>
    </xf>
    <xf numFmtId="0" fontId="5" fillId="2" borderId="8" xfId="0" applyFont="1" applyFill="1" applyBorder="1" applyAlignment="1" applyProtection="1">
      <alignment horizontal="center" vertical="center"/>
    </xf>
    <xf numFmtId="49" fontId="3" fillId="2" borderId="110" xfId="0" applyNumberFormat="1" applyFont="1" applyFill="1" applyBorder="1" applyAlignment="1" applyProtection="1">
      <alignment horizontal="distributed" vertical="center"/>
    </xf>
    <xf numFmtId="49" fontId="3" fillId="2" borderId="105" xfId="0" applyNumberFormat="1" applyFont="1" applyFill="1" applyBorder="1" applyAlignment="1" applyProtection="1">
      <alignment horizontal="distributed" vertical="center"/>
    </xf>
    <xf numFmtId="49" fontId="3" fillId="2" borderId="37" xfId="0" applyNumberFormat="1" applyFont="1" applyFill="1" applyBorder="1" applyAlignment="1" applyProtection="1">
      <alignment horizontal="distributed" vertical="center"/>
    </xf>
    <xf numFmtId="0" fontId="4" fillId="2" borderId="0" xfId="0" applyFont="1" applyFill="1" applyBorder="1" applyAlignment="1" applyProtection="1">
      <alignment horizontal="left"/>
    </xf>
    <xf numFmtId="0" fontId="4" fillId="2" borderId="13" xfId="0" applyFont="1" applyFill="1" applyBorder="1" applyAlignment="1" applyProtection="1">
      <alignment horizontal="left"/>
    </xf>
    <xf numFmtId="0" fontId="7" fillId="2" borderId="50" xfId="0" applyFont="1" applyFill="1" applyBorder="1" applyAlignment="1" applyProtection="1">
      <alignment horizontal="left" vertical="center" shrinkToFit="1"/>
    </xf>
    <xf numFmtId="0" fontId="7" fillId="2" borderId="51" xfId="0" applyFont="1" applyFill="1" applyBorder="1" applyAlignment="1" applyProtection="1">
      <alignment horizontal="left" vertical="center" shrinkToFit="1"/>
    </xf>
    <xf numFmtId="0" fontId="7" fillId="2" borderId="93" xfId="0" applyFont="1" applyFill="1" applyBorder="1" applyAlignment="1" applyProtection="1">
      <alignment horizontal="left" vertical="center" shrinkToFit="1"/>
    </xf>
    <xf numFmtId="0" fontId="7" fillId="2" borderId="63"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3" xfId="0" applyFont="1" applyFill="1" applyBorder="1" applyAlignment="1" applyProtection="1">
      <alignment horizontal="left" vertical="center" shrinkToFit="1"/>
    </xf>
    <xf numFmtId="0" fontId="3" fillId="0" borderId="1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8" fontId="9" fillId="0" borderId="34" xfId="1" applyFont="1" applyFill="1" applyBorder="1" applyAlignment="1" applyProtection="1">
      <alignment horizontal="right" vertical="center"/>
    </xf>
    <xf numFmtId="38" fontId="9" fillId="0" borderId="17" xfId="1" applyFont="1" applyFill="1" applyBorder="1" applyAlignment="1" applyProtection="1">
      <alignment horizontal="right" vertical="center"/>
    </xf>
    <xf numFmtId="38" fontId="9" fillId="0" borderId="7" xfId="1" applyFont="1" applyFill="1" applyBorder="1" applyAlignment="1" applyProtection="1">
      <alignment horizontal="right" vertical="center"/>
    </xf>
    <xf numFmtId="38" fontId="9" fillId="0" borderId="0" xfId="1" applyFont="1" applyFill="1" applyBorder="1" applyAlignment="1" applyProtection="1">
      <alignment horizontal="right" vertical="center"/>
    </xf>
    <xf numFmtId="0" fontId="5" fillId="2" borderId="3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6" fillId="2" borderId="3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49" fontId="5" fillId="0" borderId="117" xfId="0" applyNumberFormat="1" applyFont="1" applyBorder="1" applyAlignment="1" applyProtection="1">
      <alignment horizontal="distributed" vertical="center"/>
      <protection locked="0"/>
    </xf>
    <xf numFmtId="177" fontId="10" fillId="0" borderId="105"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left"/>
    </xf>
    <xf numFmtId="0" fontId="3" fillId="2" borderId="17" xfId="0" applyFont="1" applyFill="1" applyBorder="1" applyAlignment="1" applyProtection="1">
      <alignment horizontal="left"/>
    </xf>
    <xf numFmtId="0" fontId="3" fillId="2" borderId="12" xfId="0" applyFont="1" applyFill="1" applyBorder="1" applyAlignment="1" applyProtection="1">
      <alignment horizontal="left"/>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8" fontId="9" fillId="0" borderId="105" xfId="1" applyFont="1" applyFill="1" applyBorder="1" applyAlignment="1" applyProtection="1">
      <alignment horizontal="right" vertical="center"/>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57" fontId="10" fillId="0" borderId="105" xfId="0" applyNumberFormat="1" applyFont="1" applyFill="1" applyBorder="1" applyAlignment="1" applyProtection="1">
      <alignment horizontal="center" vertical="center"/>
      <protection locked="0"/>
    </xf>
    <xf numFmtId="0" fontId="10" fillId="0" borderId="105" xfId="0" applyNumberFormat="1" applyFont="1" applyFill="1" applyBorder="1" applyAlignment="1" applyProtection="1">
      <alignment horizontal="center" vertical="center"/>
      <protection locked="0"/>
    </xf>
    <xf numFmtId="0" fontId="3" fillId="2" borderId="97" xfId="0" applyFont="1" applyFill="1" applyBorder="1" applyAlignment="1" applyProtection="1">
      <alignment horizontal="center" vertical="center" textRotation="255" shrinkToFit="1"/>
    </xf>
    <xf numFmtId="0" fontId="3" fillId="2" borderId="46" xfId="0" applyFont="1" applyFill="1" applyBorder="1" applyAlignment="1" applyProtection="1">
      <alignment horizontal="center" vertical="center" textRotation="255" shrinkToFit="1"/>
    </xf>
    <xf numFmtId="0" fontId="3" fillId="2" borderId="38" xfId="0" applyFont="1" applyFill="1" applyBorder="1" applyAlignment="1" applyProtection="1">
      <alignment horizontal="center" vertical="center" textRotation="255" shrinkToFit="1"/>
    </xf>
    <xf numFmtId="0" fontId="5" fillId="3" borderId="13" xfId="0" applyFont="1" applyFill="1" applyBorder="1" applyAlignment="1" applyProtection="1">
      <alignment horizontal="center" vertical="center"/>
    </xf>
    <xf numFmtId="38" fontId="9" fillId="3" borderId="7"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38" fontId="9" fillId="0" borderId="6" xfId="1" applyFont="1" applyFill="1" applyBorder="1" applyAlignment="1" applyProtection="1">
      <alignment horizontal="right" vertical="center"/>
    </xf>
    <xf numFmtId="9" fontId="9" fillId="0" borderId="11" xfId="1" applyNumberFormat="1" applyFont="1" applyFill="1" applyBorder="1" applyAlignment="1" applyProtection="1">
      <alignment horizontal="center" vertical="center" shrinkToFit="1"/>
    </xf>
    <xf numFmtId="9" fontId="9" fillId="0" borderId="23" xfId="1" applyNumberFormat="1"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99" fillId="0" borderId="7" xfId="0" applyFont="1" applyBorder="1" applyAlignment="1" applyProtection="1">
      <alignment horizontal="left" vertical="center" shrinkToFit="1"/>
      <protection locked="0"/>
    </xf>
    <xf numFmtId="0" fontId="99" fillId="0" borderId="0" xfId="0" applyFont="1" applyBorder="1" applyAlignment="1" applyProtection="1">
      <alignment horizontal="left" vertical="center" shrinkToFit="1"/>
      <protection locked="0"/>
    </xf>
    <xf numFmtId="0" fontId="99" fillId="0" borderId="1" xfId="0" applyFont="1" applyBorder="1" applyAlignment="1" applyProtection="1">
      <alignment horizontal="left" vertical="center" shrinkToFit="1"/>
      <protection locked="0"/>
    </xf>
    <xf numFmtId="0" fontId="6" fillId="2" borderId="2" xfId="0" applyFont="1" applyFill="1" applyBorder="1" applyAlignment="1" applyProtection="1">
      <alignment horizontal="left" vertical="distributed"/>
    </xf>
    <xf numFmtId="0" fontId="6" fillId="2" borderId="0" xfId="0" applyFont="1" applyFill="1" applyBorder="1" applyAlignment="1" applyProtection="1">
      <alignment horizontal="left" vertical="distributed"/>
    </xf>
    <xf numFmtId="0" fontId="6" fillId="2" borderId="13" xfId="0" applyFont="1" applyFill="1" applyBorder="1" applyAlignment="1" applyProtection="1">
      <alignment horizontal="left" vertical="distributed"/>
    </xf>
    <xf numFmtId="0" fontId="11" fillId="2" borderId="36" xfId="0" applyFont="1" applyFill="1" applyBorder="1" applyAlignment="1" applyProtection="1">
      <alignment horizontal="left" vertical="distributed" wrapText="1"/>
    </xf>
    <xf numFmtId="0" fontId="11" fillId="2" borderId="17" xfId="0" applyFont="1" applyFill="1" applyBorder="1" applyAlignment="1" applyProtection="1">
      <alignment horizontal="left" vertical="distributed" wrapText="1"/>
    </xf>
    <xf numFmtId="0" fontId="11" fillId="2" borderId="12" xfId="0" applyFont="1" applyFill="1" applyBorder="1" applyAlignment="1" applyProtection="1">
      <alignment horizontal="left" vertical="distributed" wrapText="1"/>
    </xf>
    <xf numFmtId="0" fontId="11" fillId="2" borderId="2" xfId="0" applyFont="1" applyFill="1" applyBorder="1" applyAlignment="1" applyProtection="1">
      <alignment horizontal="left" vertical="distributed" wrapText="1"/>
    </xf>
    <xf numFmtId="0" fontId="11" fillId="2" borderId="0" xfId="0" applyFont="1" applyFill="1" applyBorder="1" applyAlignment="1" applyProtection="1">
      <alignment horizontal="left" vertical="distributed" wrapText="1"/>
    </xf>
    <xf numFmtId="0" fontId="11" fillId="2" borderId="13" xfId="0" applyFont="1" applyFill="1" applyBorder="1" applyAlignment="1" applyProtection="1">
      <alignment horizontal="left" vertical="distributed" wrapText="1"/>
    </xf>
    <xf numFmtId="49" fontId="10" fillId="0" borderId="47" xfId="0" applyNumberFormat="1" applyFont="1" applyBorder="1" applyAlignment="1" applyProtection="1">
      <alignment horizontal="left" vertical="center" wrapText="1"/>
      <protection locked="0"/>
    </xf>
    <xf numFmtId="49" fontId="10" fillId="0" borderId="19" xfId="0" applyNumberFormat="1" applyFont="1" applyBorder="1" applyAlignment="1" applyProtection="1">
      <alignment horizontal="left" vertical="center" wrapText="1"/>
      <protection locked="0"/>
    </xf>
    <xf numFmtId="49" fontId="10" fillId="0" borderId="20"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10" fillId="0" borderId="16" xfId="0" applyNumberFormat="1" applyFont="1" applyBorder="1" applyAlignment="1" applyProtection="1">
      <alignment horizontal="left" vertical="center" wrapText="1"/>
      <protection locked="0"/>
    </xf>
    <xf numFmtId="176" fontId="9" fillId="0" borderId="47" xfId="0" applyNumberFormat="1" applyFont="1" applyBorder="1" applyAlignment="1" applyProtection="1">
      <alignment horizontal="center" vertical="center"/>
      <protection locked="0"/>
    </xf>
    <xf numFmtId="176" fontId="9" fillId="0" borderId="19" xfId="0" applyNumberFormat="1" applyFont="1" applyBorder="1" applyAlignment="1" applyProtection="1">
      <alignment horizontal="center" vertical="center"/>
      <protection locked="0"/>
    </xf>
    <xf numFmtId="176" fontId="9" fillId="0" borderId="4" xfId="0" applyNumberFormat="1" applyFont="1" applyBorder="1" applyAlignment="1" applyProtection="1">
      <alignment horizontal="center" vertical="center"/>
      <protection locked="0"/>
    </xf>
    <xf numFmtId="176" fontId="9" fillId="0" borderId="6" xfId="0" applyNumberFormat="1" applyFont="1" applyBorder="1" applyAlignment="1" applyProtection="1">
      <alignment horizontal="center" vertical="center"/>
      <protection locked="0"/>
    </xf>
    <xf numFmtId="9" fontId="9" fillId="0" borderId="121" xfId="1" applyNumberFormat="1" applyFont="1" applyFill="1" applyBorder="1" applyAlignment="1" applyProtection="1">
      <alignment horizontal="center" vertical="center" shrinkToFit="1"/>
    </xf>
    <xf numFmtId="49" fontId="13" fillId="0" borderId="0" xfId="0" applyNumberFormat="1" applyFont="1" applyBorder="1" applyAlignment="1" applyProtection="1">
      <alignment horizontal="distributed" vertical="center"/>
      <protection locked="0"/>
    </xf>
    <xf numFmtId="49" fontId="13" fillId="0" borderId="6" xfId="0" applyNumberFormat="1" applyFont="1" applyBorder="1" applyAlignment="1" applyProtection="1">
      <alignment horizontal="distributed" vertical="center"/>
      <protection locked="0"/>
    </xf>
    <xf numFmtId="49" fontId="6" fillId="0" borderId="28" xfId="0" applyNumberFormat="1" applyFont="1" applyFill="1" applyBorder="1" applyAlignment="1" applyProtection="1">
      <alignment horizontal="left" vertical="center"/>
    </xf>
    <xf numFmtId="0" fontId="5" fillId="2" borderId="6" xfId="0" applyFont="1" applyFill="1" applyBorder="1" applyAlignment="1" applyProtection="1">
      <alignment horizontal="distributed" vertical="center"/>
    </xf>
    <xf numFmtId="0" fontId="5" fillId="2" borderId="6"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98"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49" fontId="6" fillId="0" borderId="114" xfId="0" applyNumberFormat="1" applyFont="1" applyFill="1" applyBorder="1" applyAlignment="1" applyProtection="1">
      <alignment horizontal="left" vertical="center"/>
    </xf>
    <xf numFmtId="176" fontId="9" fillId="0" borderId="40" xfId="0" applyNumberFormat="1" applyFont="1" applyBorder="1" applyAlignment="1" applyProtection="1">
      <alignment horizontal="center" vertical="center"/>
      <protection locked="0"/>
    </xf>
    <xf numFmtId="176" fontId="9" fillId="0" borderId="105" xfId="0" applyNumberFormat="1" applyFont="1" applyBorder="1" applyAlignment="1" applyProtection="1">
      <alignment horizontal="center" vertical="center"/>
      <protection locked="0"/>
    </xf>
    <xf numFmtId="0" fontId="4" fillId="2" borderId="115" xfId="0" applyFont="1" applyFill="1" applyBorder="1" applyAlignment="1" applyProtection="1">
      <alignment horizontal="center" vertical="center"/>
    </xf>
    <xf numFmtId="0" fontId="4" fillId="2" borderId="116" xfId="0" applyFont="1" applyFill="1" applyBorder="1" applyAlignment="1" applyProtection="1">
      <alignment horizontal="center" vertical="center"/>
    </xf>
    <xf numFmtId="0" fontId="3" fillId="2" borderId="10" xfId="0" applyFont="1" applyFill="1" applyBorder="1" applyAlignment="1" applyProtection="1">
      <alignment horizontal="center" vertical="center" textRotation="255" shrinkToFit="1"/>
    </xf>
    <xf numFmtId="0" fontId="3" fillId="2" borderId="13" xfId="0" applyFont="1" applyFill="1" applyBorder="1" applyAlignment="1" applyProtection="1">
      <alignment horizontal="center" vertical="center" textRotation="255" shrinkToFit="1"/>
    </xf>
    <xf numFmtId="0" fontId="3" fillId="2" borderId="15" xfId="0" applyFont="1" applyFill="1" applyBorder="1" applyAlignment="1" applyProtection="1">
      <alignment horizontal="center" vertical="center" textRotation="255" shrinkToFit="1"/>
    </xf>
    <xf numFmtId="49" fontId="11" fillId="2" borderId="34" xfId="0" applyNumberFormat="1" applyFont="1" applyFill="1" applyBorder="1" applyAlignment="1" applyProtection="1">
      <alignment horizontal="center" vertical="center" wrapText="1"/>
    </xf>
    <xf numFmtId="49" fontId="11" fillId="2" borderId="17" xfId="0" applyNumberFormat="1" applyFont="1" applyFill="1" applyBorder="1" applyAlignment="1" applyProtection="1">
      <alignment horizontal="center" vertical="center" wrapText="1"/>
    </xf>
    <xf numFmtId="49" fontId="11" fillId="2" borderId="27" xfId="0" applyNumberFormat="1" applyFont="1" applyFill="1" applyBorder="1" applyAlignment="1" applyProtection="1">
      <alignment horizontal="center" vertical="center" wrapText="1"/>
    </xf>
    <xf numFmtId="49" fontId="5" fillId="0" borderId="40" xfId="0" applyNumberFormat="1" applyFont="1" applyBorder="1" applyAlignment="1" applyProtection="1">
      <alignment horizontal="left" vertical="center" wrapText="1"/>
      <protection locked="0"/>
    </xf>
    <xf numFmtId="49" fontId="5" fillId="0" borderId="105" xfId="0" applyNumberFormat="1" applyFont="1" applyBorder="1" applyAlignment="1" applyProtection="1">
      <alignment horizontal="left" vertical="center" wrapText="1"/>
      <protection locked="0"/>
    </xf>
    <xf numFmtId="49" fontId="5" fillId="0" borderId="106" xfId="0" applyNumberFormat="1" applyFont="1" applyBorder="1" applyAlignment="1" applyProtection="1">
      <alignment horizontal="left" vertical="center" wrapText="1"/>
      <protection locked="0"/>
    </xf>
    <xf numFmtId="0" fontId="19" fillId="0" borderId="0" xfId="0" applyFont="1" applyBorder="1" applyAlignment="1" applyProtection="1">
      <alignment horizontal="center" vertical="center"/>
    </xf>
    <xf numFmtId="0" fontId="5" fillId="2" borderId="105"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18" fillId="0" borderId="0" xfId="0" applyFont="1" applyBorder="1" applyAlignment="1" applyProtection="1">
      <alignment horizontal="distributed" vertical="center"/>
    </xf>
    <xf numFmtId="9" fontId="9" fillId="0" borderId="94" xfId="1" applyNumberFormat="1" applyFont="1" applyFill="1" applyBorder="1" applyAlignment="1" applyProtection="1">
      <alignment horizontal="center" vertical="center" shrinkToFit="1"/>
    </xf>
    <xf numFmtId="49" fontId="6" fillId="0" borderId="119" xfId="0" applyNumberFormat="1" applyFont="1" applyFill="1" applyBorder="1" applyAlignment="1" applyProtection="1">
      <alignment horizontal="center" vertical="center"/>
    </xf>
    <xf numFmtId="49" fontId="6" fillId="0" borderId="22" xfId="0" applyNumberFormat="1" applyFont="1" applyFill="1" applyBorder="1" applyAlignment="1" applyProtection="1">
      <alignment horizontal="center" vertical="center"/>
    </xf>
    <xf numFmtId="49" fontId="6" fillId="0" borderId="29" xfId="0" applyNumberFormat="1" applyFont="1" applyFill="1" applyBorder="1" applyAlignment="1" applyProtection="1">
      <alignment horizontal="right" vertical="center"/>
    </xf>
    <xf numFmtId="49" fontId="6" fillId="0" borderId="22" xfId="0" applyNumberFormat="1" applyFont="1" applyFill="1" applyBorder="1" applyAlignment="1" applyProtection="1">
      <alignment horizontal="left" vertical="center"/>
    </xf>
    <xf numFmtId="49" fontId="6" fillId="0" borderId="118" xfId="0" applyNumberFormat="1" applyFont="1" applyFill="1" applyBorder="1" applyAlignment="1" applyProtection="1">
      <alignment horizontal="left" vertical="center"/>
    </xf>
    <xf numFmtId="38" fontId="9" fillId="0" borderId="17" xfId="1" applyNumberFormat="1" applyFont="1" applyFill="1" applyBorder="1" applyAlignment="1" applyProtection="1">
      <alignment horizontal="right" vertical="center"/>
    </xf>
    <xf numFmtId="38" fontId="9" fillId="0" borderId="0" xfId="1" applyNumberFormat="1" applyFont="1" applyFill="1" applyBorder="1" applyAlignment="1" applyProtection="1">
      <alignment horizontal="right" vertical="center"/>
    </xf>
    <xf numFmtId="9" fontId="9" fillId="0" borderId="107" xfId="1" applyNumberFormat="1" applyFont="1" applyFill="1" applyBorder="1" applyAlignment="1" applyProtection="1">
      <alignment horizontal="center" vertical="center" shrinkToFit="1"/>
    </xf>
    <xf numFmtId="38" fontId="9" fillId="0" borderId="51" xfId="1" applyFont="1" applyFill="1" applyBorder="1" applyAlignment="1" applyProtection="1">
      <alignment horizontal="right" vertical="center"/>
    </xf>
    <xf numFmtId="38" fontId="9" fillId="0" borderId="17" xfId="1" applyFont="1" applyBorder="1" applyAlignment="1" applyProtection="1">
      <alignment horizontal="right" vertical="center"/>
    </xf>
    <xf numFmtId="38" fontId="9" fillId="0" borderId="60" xfId="1" applyFont="1" applyBorder="1" applyAlignment="1" applyProtection="1">
      <alignment horizontal="right" vertical="center"/>
    </xf>
    <xf numFmtId="49" fontId="16" fillId="0" borderId="63" xfId="0" applyNumberFormat="1"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17" fillId="0" borderId="63" xfId="0" applyFont="1" applyBorder="1" applyAlignment="1" applyProtection="1">
      <alignment horizontal="left" vertical="center"/>
    </xf>
    <xf numFmtId="0" fontId="4" fillId="0" borderId="34" xfId="0" applyFont="1" applyFill="1" applyBorder="1" applyAlignment="1" applyProtection="1">
      <alignment vertical="center" wrapText="1"/>
    </xf>
    <xf numFmtId="0" fontId="24" fillId="0" borderId="17" xfId="0" applyFont="1" applyBorder="1" applyAlignment="1" applyProtection="1">
      <alignment vertical="center"/>
    </xf>
    <xf numFmtId="0" fontId="24" fillId="0" borderId="27" xfId="0" applyFont="1" applyBorder="1" applyAlignment="1" applyProtection="1">
      <alignment vertical="center"/>
    </xf>
    <xf numFmtId="0" fontId="24" fillId="0" borderId="0" xfId="0" applyFont="1" applyBorder="1" applyAlignment="1" applyProtection="1">
      <alignment vertical="center"/>
    </xf>
    <xf numFmtId="0" fontId="24" fillId="0" borderId="1" xfId="0" applyFont="1" applyBorder="1" applyAlignment="1" applyProtection="1">
      <alignment vertical="center"/>
    </xf>
    <xf numFmtId="0" fontId="3" fillId="0" borderId="52" xfId="0" applyFont="1" applyFill="1" applyBorder="1" applyAlignment="1" applyProtection="1">
      <alignment horizontal="center" vertical="center"/>
    </xf>
    <xf numFmtId="0" fontId="3" fillId="0" borderId="95" xfId="0" applyFont="1" applyFill="1" applyBorder="1" applyAlignment="1" applyProtection="1">
      <alignment horizontal="center" vertical="center"/>
    </xf>
    <xf numFmtId="178" fontId="79" fillId="0" borderId="0" xfId="1" applyNumberFormat="1" applyFont="1" applyFill="1" applyBorder="1" applyAlignment="1" applyProtection="1">
      <alignment horizontal="left" vertical="center" shrinkToFit="1"/>
      <protection locked="0"/>
    </xf>
    <xf numFmtId="178" fontId="79" fillId="0" borderId="1" xfId="1" applyNumberFormat="1" applyFont="1" applyFill="1" applyBorder="1" applyAlignment="1" applyProtection="1">
      <alignment horizontal="left" vertical="center" shrinkToFit="1"/>
      <protection locked="0"/>
    </xf>
    <xf numFmtId="0" fontId="3" fillId="0" borderId="96"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6" fillId="2" borderId="66" xfId="0" applyFont="1" applyFill="1" applyBorder="1" applyAlignment="1" applyProtection="1">
      <alignment horizontal="left" vertical="center" shrinkToFit="1"/>
    </xf>
    <xf numFmtId="0" fontId="6" fillId="2" borderId="60" xfId="0" applyFont="1" applyFill="1" applyBorder="1" applyAlignment="1" applyProtection="1">
      <alignment horizontal="left" vertical="center" shrinkToFit="1"/>
    </xf>
    <xf numFmtId="0" fontId="6" fillId="2" borderId="120" xfId="0" applyFont="1" applyFill="1" applyBorder="1" applyAlignment="1" applyProtection="1">
      <alignment horizontal="left" vertical="center" shrinkToFit="1"/>
    </xf>
    <xf numFmtId="0" fontId="82" fillId="0" borderId="62" xfId="0" applyFont="1" applyBorder="1" applyAlignment="1">
      <alignment horizontal="center" vertical="center" shrinkToFit="1"/>
    </xf>
    <xf numFmtId="0" fontId="82" fillId="0" borderId="54" xfId="0" applyFont="1" applyBorder="1" applyAlignment="1">
      <alignment horizontal="center" vertical="center" shrinkToFit="1"/>
    </xf>
    <xf numFmtId="0" fontId="82" fillId="0" borderId="55" xfId="0" applyFont="1" applyBorder="1" applyAlignment="1">
      <alignment horizontal="center" vertical="center" shrinkToFit="1"/>
    </xf>
    <xf numFmtId="0" fontId="3" fillId="2" borderId="2" xfId="0" applyFont="1" applyFill="1" applyBorder="1" applyAlignment="1" applyProtection="1">
      <alignment horizontal="distributed" vertical="center" wrapText="1"/>
    </xf>
    <xf numFmtId="0" fontId="3" fillId="2" borderId="0" xfId="0" applyFont="1" applyFill="1" applyBorder="1" applyAlignment="1" applyProtection="1">
      <alignment horizontal="distributed" vertical="center" wrapText="1"/>
    </xf>
    <xf numFmtId="0" fontId="3" fillId="2" borderId="13" xfId="0" applyFont="1" applyFill="1" applyBorder="1" applyAlignment="1" applyProtection="1">
      <alignment horizontal="distributed" vertical="center" wrapText="1"/>
    </xf>
    <xf numFmtId="0" fontId="3" fillId="2" borderId="21" xfId="0" applyFont="1" applyFill="1" applyBorder="1" applyAlignment="1" applyProtection="1">
      <alignment horizontal="distributed" vertical="center" wrapText="1"/>
    </xf>
    <xf numFmtId="0" fontId="3" fillId="2" borderId="5" xfId="0" applyFont="1" applyFill="1" applyBorder="1" applyAlignment="1" applyProtection="1">
      <alignment horizontal="distributed" vertical="center" wrapText="1"/>
    </xf>
    <xf numFmtId="0" fontId="3" fillId="2" borderId="3" xfId="0" applyFont="1" applyFill="1" applyBorder="1" applyAlignment="1" applyProtection="1">
      <alignment horizontal="distributed" vertical="center" wrapText="1"/>
    </xf>
    <xf numFmtId="0" fontId="14" fillId="0" borderId="0" xfId="0" applyFont="1" applyBorder="1" applyAlignment="1" applyProtection="1">
      <alignment horizontal="distributed"/>
    </xf>
    <xf numFmtId="0" fontId="14" fillId="0" borderId="0" xfId="0" applyFont="1" applyBorder="1" applyAlignment="1" applyProtection="1">
      <alignment horizontal="distributed" vertical="center" wrapText="1"/>
    </xf>
    <xf numFmtId="179" fontId="4" fillId="3" borderId="7" xfId="0" applyNumberFormat="1" applyFont="1" applyFill="1" applyBorder="1" applyAlignment="1" applyProtection="1">
      <alignment horizontal="center" vertical="center"/>
    </xf>
    <xf numFmtId="179" fontId="4" fillId="3" borderId="0" xfId="0" applyNumberFormat="1" applyFont="1" applyFill="1" applyBorder="1" applyAlignment="1" applyProtection="1">
      <alignment horizontal="center" vertical="center"/>
    </xf>
    <xf numFmtId="179" fontId="4" fillId="3" borderId="14" xfId="0" applyNumberFormat="1" applyFont="1" applyFill="1" applyBorder="1" applyAlignment="1" applyProtection="1">
      <alignment horizontal="center" vertical="center"/>
    </xf>
    <xf numFmtId="0" fontId="6" fillId="0" borderId="0" xfId="0" applyFont="1" applyBorder="1" applyAlignment="1" applyProtection="1">
      <alignment horizontal="right"/>
      <protection locked="0"/>
    </xf>
    <xf numFmtId="0" fontId="6" fillId="0" borderId="1" xfId="0" applyFont="1" applyBorder="1" applyAlignment="1" applyProtection="1">
      <alignment horizontal="right"/>
      <protection locked="0"/>
    </xf>
    <xf numFmtId="0" fontId="44" fillId="0" borderId="84" xfId="0" applyFont="1" applyFill="1" applyBorder="1" applyAlignment="1" applyProtection="1">
      <alignment horizontal="center" vertical="center"/>
    </xf>
    <xf numFmtId="0" fontId="44" fillId="0" borderId="51" xfId="0" applyFont="1" applyFill="1" applyBorder="1" applyAlignment="1" applyProtection="1">
      <alignment horizontal="center" vertical="center"/>
    </xf>
    <xf numFmtId="0" fontId="44" fillId="0" borderId="52" xfId="0" applyFont="1" applyFill="1" applyBorder="1" applyAlignment="1" applyProtection="1">
      <alignment horizontal="center" vertical="center"/>
    </xf>
    <xf numFmtId="0" fontId="44" fillId="0" borderId="85" xfId="0" applyFont="1" applyFill="1" applyBorder="1" applyAlignment="1" applyProtection="1">
      <alignment horizontal="center" vertical="center"/>
    </xf>
    <xf numFmtId="0" fontId="44" fillId="0" borderId="5" xfId="0" applyFont="1" applyFill="1" applyBorder="1" applyAlignment="1" applyProtection="1">
      <alignment horizontal="center" vertical="center"/>
    </xf>
    <xf numFmtId="0" fontId="44" fillId="0" borderId="56" xfId="0" applyFont="1" applyFill="1" applyBorder="1" applyAlignment="1" applyProtection="1">
      <alignment horizontal="center" vertical="center"/>
    </xf>
    <xf numFmtId="38" fontId="5" fillId="0" borderId="87" xfId="0" applyNumberFormat="1" applyFont="1" applyFill="1" applyBorder="1" applyAlignment="1" applyProtection="1">
      <alignment horizontal="right" vertical="center" shrinkToFit="1"/>
    </xf>
    <xf numFmtId="38" fontId="5" fillId="0" borderId="75" xfId="0" applyNumberFormat="1" applyFont="1" applyFill="1" applyBorder="1" applyAlignment="1" applyProtection="1">
      <alignment horizontal="right" vertical="center" shrinkToFit="1"/>
    </xf>
    <xf numFmtId="38" fontId="5" fillId="0" borderId="86" xfId="0" applyNumberFormat="1" applyFont="1" applyFill="1" applyBorder="1" applyAlignment="1" applyProtection="1">
      <alignment horizontal="right" vertical="center" shrinkToFit="1"/>
    </xf>
    <xf numFmtId="38" fontId="5" fillId="0" borderId="54" xfId="0" applyNumberFormat="1" applyFont="1" applyFill="1" applyBorder="1" applyAlignment="1" applyProtection="1">
      <alignment horizontal="right" vertical="center" shrinkToFit="1"/>
    </xf>
    <xf numFmtId="0" fontId="3" fillId="4" borderId="0" xfId="0" applyFont="1" applyFill="1" applyBorder="1" applyAlignment="1" applyProtection="1">
      <alignment horizontal="center" vertical="center"/>
    </xf>
    <xf numFmtId="38" fontId="10" fillId="4" borderId="5" xfId="2" applyFont="1" applyFill="1" applyBorder="1" applyAlignment="1" applyProtection="1">
      <alignment vertical="center" shrinkToFit="1"/>
    </xf>
    <xf numFmtId="0" fontId="10" fillId="4" borderId="5" xfId="0" applyFont="1" applyFill="1" applyBorder="1" applyAlignment="1" applyProtection="1">
      <alignment horizontal="left" vertical="center"/>
    </xf>
    <xf numFmtId="38" fontId="56" fillId="4" borderId="5" xfId="2" applyFont="1" applyFill="1" applyBorder="1" applyAlignment="1" applyProtection="1">
      <alignment horizontal="right" vertical="center" shrinkToFit="1"/>
    </xf>
    <xf numFmtId="0" fontId="71" fillId="5" borderId="0"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38" fontId="10" fillId="5" borderId="0" xfId="2" applyFont="1" applyFill="1" applyBorder="1" applyAlignment="1" applyProtection="1">
      <alignment vertical="center" shrinkToFit="1"/>
    </xf>
    <xf numFmtId="0" fontId="10" fillId="5" borderId="0" xfId="0" applyFont="1" applyFill="1" applyBorder="1" applyAlignment="1" applyProtection="1">
      <alignment horizontal="left" vertical="center"/>
    </xf>
    <xf numFmtId="38" fontId="10" fillId="5" borderId="0" xfId="2" applyFont="1" applyFill="1" applyBorder="1" applyAlignment="1" applyProtection="1">
      <alignment horizontal="right" vertical="center" shrinkToFit="1"/>
    </xf>
    <xf numFmtId="0" fontId="3" fillId="5" borderId="0" xfId="0" applyFont="1" applyFill="1" applyBorder="1" applyAlignment="1" applyProtection="1">
      <alignment horizontal="center" vertical="center"/>
    </xf>
    <xf numFmtId="38" fontId="56" fillId="5" borderId="0" xfId="2" applyFont="1" applyFill="1" applyBorder="1" applyAlignment="1" applyProtection="1">
      <alignment horizontal="right" vertical="center" shrinkToFit="1"/>
    </xf>
    <xf numFmtId="0" fontId="67" fillId="4" borderId="0" xfId="0" applyFont="1" applyFill="1" applyBorder="1" applyAlignment="1" applyProtection="1">
      <alignment horizontal="left" wrapText="1"/>
    </xf>
    <xf numFmtId="0" fontId="50" fillId="0" borderId="0" xfId="0" applyFont="1" applyFill="1" applyBorder="1" applyAlignment="1" applyProtection="1">
      <alignment horizontal="left" vertical="center"/>
    </xf>
    <xf numFmtId="0" fontId="3" fillId="0" borderId="77"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3" fillId="0" borderId="76" xfId="0" applyFont="1" applyFill="1" applyBorder="1" applyAlignment="1" applyProtection="1">
      <alignment horizontal="center" vertical="center"/>
    </xf>
    <xf numFmtId="40" fontId="3" fillId="0" borderId="75" xfId="1" applyNumberFormat="1" applyFont="1" applyFill="1" applyBorder="1" applyAlignment="1" applyProtection="1">
      <alignment horizontal="right" vertical="center"/>
    </xf>
    <xf numFmtId="0" fontId="4" fillId="4" borderId="0" xfId="0" applyFont="1" applyFill="1" applyBorder="1" applyAlignment="1" applyProtection="1">
      <alignment horizontal="center" wrapText="1"/>
    </xf>
    <xf numFmtId="0" fontId="10" fillId="4" borderId="5" xfId="0" applyFont="1" applyFill="1" applyBorder="1" applyAlignment="1" applyProtection="1">
      <alignment horizontal="center" vertical="center"/>
    </xf>
    <xf numFmtId="38" fontId="10" fillId="4" borderId="0" xfId="2" applyFont="1" applyFill="1" applyBorder="1" applyAlignment="1" applyProtection="1">
      <alignment vertical="center" shrinkToFit="1"/>
    </xf>
    <xf numFmtId="0" fontId="10" fillId="4" borderId="0" xfId="0" applyFont="1" applyFill="1" applyBorder="1" applyAlignment="1" applyProtection="1">
      <alignment horizontal="left" vertical="center"/>
    </xf>
    <xf numFmtId="38" fontId="10" fillId="4" borderId="0" xfId="2" applyFont="1" applyFill="1" applyBorder="1" applyAlignment="1" applyProtection="1">
      <alignment horizontal="right" vertical="center" shrinkToFit="1"/>
    </xf>
    <xf numFmtId="38" fontId="19" fillId="0" borderId="21" xfId="2" applyFont="1" applyFill="1" applyBorder="1" applyAlignment="1" applyProtection="1">
      <alignment horizontal="center" vertical="center" shrinkToFit="1"/>
    </xf>
    <xf numFmtId="38" fontId="19" fillId="0" borderId="5" xfId="2" applyFont="1" applyFill="1" applyBorder="1" applyAlignment="1" applyProtection="1">
      <alignment horizontal="center" vertical="center" shrinkToFit="1"/>
    </xf>
    <xf numFmtId="38" fontId="19" fillId="0" borderId="9" xfId="2"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xf>
    <xf numFmtId="38" fontId="5" fillId="0" borderId="0" xfId="2" applyFont="1" applyFill="1" applyBorder="1" applyAlignment="1" applyProtection="1">
      <alignment horizontal="right" vertical="center" shrinkToFit="1"/>
    </xf>
    <xf numFmtId="38" fontId="5" fillId="0" borderId="0" xfId="0" applyNumberFormat="1"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61" fillId="0" borderId="0" xfId="0" applyFont="1" applyFill="1" applyBorder="1" applyAlignment="1" applyProtection="1">
      <alignment horizontal="center" vertical="center"/>
    </xf>
    <xf numFmtId="0" fontId="28" fillId="0" borderId="0" xfId="0" applyFont="1" applyFill="1" applyBorder="1" applyAlignment="1" applyProtection="1">
      <alignment horizontal="right" vertical="center" shrinkToFit="1"/>
    </xf>
    <xf numFmtId="0" fontId="57"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38" fontId="56" fillId="0" borderId="0" xfId="2" applyFont="1" applyFill="1" applyBorder="1" applyAlignment="1" applyProtection="1">
      <alignment horizontal="center" vertical="center" shrinkToFit="1"/>
    </xf>
    <xf numFmtId="38" fontId="68" fillId="0" borderId="0" xfId="2" applyFont="1" applyFill="1" applyBorder="1" applyAlignment="1" applyProtection="1">
      <alignment horizontal="center" vertical="center" shrinkToFit="1"/>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67" fillId="5" borderId="19" xfId="0" applyFont="1" applyFill="1" applyBorder="1" applyAlignment="1" applyProtection="1">
      <alignment horizontal="left" wrapText="1"/>
    </xf>
    <xf numFmtId="0" fontId="67" fillId="5" borderId="0" xfId="0" applyFont="1" applyFill="1" applyBorder="1" applyAlignment="1" applyProtection="1">
      <alignment horizontal="left" wrapText="1"/>
    </xf>
    <xf numFmtId="0" fontId="4" fillId="5" borderId="19" xfId="0" applyFont="1" applyFill="1" applyBorder="1" applyAlignment="1" applyProtection="1">
      <alignment horizontal="center" wrapText="1"/>
    </xf>
    <xf numFmtId="0" fontId="4" fillId="5" borderId="0" xfId="0" applyFont="1" applyFill="1" applyBorder="1" applyAlignment="1" applyProtection="1">
      <alignment horizontal="center" wrapText="1"/>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40" fontId="3" fillId="0" borderId="54" xfId="1" applyNumberFormat="1" applyFont="1" applyFill="1" applyBorder="1" applyAlignment="1" applyProtection="1">
      <alignment horizontal="right"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38" fontId="3" fillId="0" borderId="5" xfId="2"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71" fillId="5" borderId="19" xfId="0" applyFont="1" applyFill="1" applyBorder="1" applyAlignment="1" applyProtection="1">
      <alignment horizontal="center"/>
    </xf>
    <xf numFmtId="0" fontId="4" fillId="0" borderId="62" xfId="0" applyFont="1" applyFill="1" applyBorder="1" applyAlignment="1" applyProtection="1">
      <alignment horizontal="center" vertical="center"/>
    </xf>
    <xf numFmtId="38" fontId="42" fillId="0" borderId="90" xfId="2" applyNumberFormat="1" applyFont="1" applyFill="1" applyBorder="1" applyAlignment="1" applyProtection="1">
      <alignment vertical="center" shrinkToFit="1"/>
      <protection locked="0"/>
    </xf>
    <xf numFmtId="38" fontId="42" fillId="0" borderId="91" xfId="2" applyNumberFormat="1" applyFont="1" applyFill="1" applyBorder="1" applyAlignment="1" applyProtection="1">
      <alignment vertical="center" shrinkToFit="1"/>
      <protection locked="0"/>
    </xf>
    <xf numFmtId="38" fontId="42" fillId="0" borderId="92" xfId="2" applyNumberFormat="1" applyFont="1" applyFill="1" applyBorder="1" applyAlignment="1" applyProtection="1">
      <alignment vertical="center" shrinkToFit="1"/>
      <protection locked="0"/>
    </xf>
    <xf numFmtId="0" fontId="3" fillId="0" borderId="66"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79" xfId="0" applyFont="1" applyFill="1" applyBorder="1" applyAlignment="1" applyProtection="1">
      <alignment horizontal="center" vertical="center"/>
    </xf>
    <xf numFmtId="0" fontId="43" fillId="0" borderId="89" xfId="0" applyFont="1" applyFill="1" applyBorder="1" applyAlignment="1" applyProtection="1">
      <alignment vertical="center"/>
    </xf>
    <xf numFmtId="0" fontId="43" fillId="0" borderId="60" xfId="0" applyFont="1" applyFill="1" applyBorder="1" applyAlignment="1" applyProtection="1">
      <alignment vertical="center"/>
    </xf>
    <xf numFmtId="38" fontId="5" fillId="0" borderId="60" xfId="0" applyNumberFormat="1" applyFont="1" applyFill="1" applyBorder="1" applyAlignment="1" applyProtection="1">
      <alignment horizontal="right" vertical="center" shrinkToFit="1"/>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8" fillId="0" borderId="77" xfId="0" applyFont="1" applyFill="1" applyBorder="1" applyAlignment="1" applyProtection="1">
      <alignment horizontal="center" vertical="center" shrinkToFit="1"/>
      <protection locked="0"/>
    </xf>
    <xf numFmtId="0" fontId="38" fillId="0" borderId="75" xfId="0" applyFont="1" applyFill="1" applyBorder="1" applyAlignment="1" applyProtection="1">
      <alignment horizontal="center" vertical="center" shrinkToFit="1"/>
      <protection locked="0"/>
    </xf>
    <xf numFmtId="0" fontId="38" fillId="0" borderId="76" xfId="0" applyFont="1" applyFill="1" applyBorder="1" applyAlignment="1" applyProtection="1">
      <alignment horizontal="center" vertical="center" shrinkToFit="1"/>
      <protection locked="0"/>
    </xf>
    <xf numFmtId="38" fontId="42" fillId="0" borderId="77" xfId="2" applyNumberFormat="1" applyFont="1" applyFill="1" applyBorder="1" applyAlignment="1" applyProtection="1">
      <alignment vertical="center" shrinkToFit="1"/>
      <protection locked="0"/>
    </xf>
    <xf numFmtId="38" fontId="42" fillId="0" borderId="75" xfId="2" applyNumberFormat="1" applyFont="1" applyFill="1" applyBorder="1" applyAlignment="1" applyProtection="1">
      <alignment vertical="center" shrinkToFit="1"/>
      <protection locked="0"/>
    </xf>
    <xf numFmtId="38" fontId="42" fillId="0" borderId="78" xfId="2" applyNumberFormat="1" applyFont="1" applyFill="1" applyBorder="1" applyAlignment="1" applyProtection="1">
      <alignment vertical="center" shrinkToFit="1"/>
      <protection locked="0"/>
    </xf>
    <xf numFmtId="0" fontId="10" fillId="0" borderId="51" xfId="1" applyNumberFormat="1" applyFont="1" applyFill="1" applyBorder="1" applyAlignment="1" applyProtection="1">
      <alignment horizontal="center" vertical="center" wrapText="1"/>
    </xf>
    <xf numFmtId="0" fontId="10" fillId="0" borderId="72"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center" vertical="center" wrapText="1"/>
    </xf>
    <xf numFmtId="0" fontId="10" fillId="0" borderId="9" xfId="1" applyNumberFormat="1"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62" xfId="0" applyFont="1" applyFill="1" applyBorder="1" applyAlignment="1" applyProtection="1">
      <alignment horizontal="center" vertical="center" shrinkToFit="1"/>
    </xf>
    <xf numFmtId="0" fontId="3" fillId="0" borderId="54" xfId="0" applyFont="1" applyFill="1" applyBorder="1" applyAlignment="1" applyProtection="1">
      <alignment horizontal="center" vertical="center" shrinkToFit="1"/>
    </xf>
    <xf numFmtId="0" fontId="3" fillId="0" borderId="73" xfId="0" applyFont="1" applyFill="1" applyBorder="1" applyAlignment="1" applyProtection="1">
      <alignment horizontal="center" vertical="center" shrinkToFit="1"/>
    </xf>
    <xf numFmtId="0" fontId="3" fillId="0" borderId="64" xfId="0" applyFont="1" applyFill="1" applyBorder="1" applyAlignment="1" applyProtection="1">
      <alignment horizontal="center" vertical="center" textRotation="255" wrapText="1"/>
    </xf>
    <xf numFmtId="0" fontId="3" fillId="0" borderId="20" xfId="0" applyFont="1" applyFill="1" applyBorder="1" applyAlignment="1" applyProtection="1">
      <alignment horizontal="center" vertical="center" textRotation="255" wrapText="1"/>
    </xf>
    <xf numFmtId="0" fontId="3" fillId="0" borderId="63" xfId="0" applyFont="1" applyFill="1" applyBorder="1" applyAlignment="1" applyProtection="1">
      <alignment horizontal="center" vertical="center" textRotation="255" wrapText="1"/>
    </xf>
    <xf numFmtId="0" fontId="3" fillId="0" borderId="1" xfId="0" applyFont="1" applyFill="1" applyBorder="1" applyAlignment="1" applyProtection="1">
      <alignment horizontal="center" vertical="center" textRotation="255" wrapText="1"/>
    </xf>
    <xf numFmtId="0" fontId="3" fillId="0" borderId="81" xfId="0" applyFont="1" applyFill="1" applyBorder="1" applyAlignment="1" applyProtection="1">
      <alignment horizontal="center" vertical="center" textRotation="255" wrapText="1"/>
    </xf>
    <xf numFmtId="0" fontId="3" fillId="0" borderId="82" xfId="0" applyFont="1" applyFill="1" applyBorder="1" applyAlignment="1" applyProtection="1">
      <alignment horizontal="center" vertical="center" textRotation="255" wrapText="1"/>
    </xf>
    <xf numFmtId="0" fontId="3" fillId="0" borderId="57" xfId="0" applyFont="1" applyFill="1" applyBorder="1" applyAlignment="1" applyProtection="1">
      <alignment horizontal="center" vertical="center"/>
    </xf>
    <xf numFmtId="0" fontId="3" fillId="0" borderId="80" xfId="0" applyFont="1" applyFill="1" applyBorder="1" applyAlignment="1" applyProtection="1">
      <alignment horizontal="center" vertical="center"/>
    </xf>
    <xf numFmtId="0" fontId="4" fillId="0" borderId="62" xfId="0"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38" fontId="42" fillId="0" borderId="62" xfId="2" applyNumberFormat="1" applyFont="1" applyFill="1" applyBorder="1" applyAlignment="1" applyProtection="1">
      <alignment vertical="center" shrinkToFit="1"/>
      <protection locked="0"/>
    </xf>
    <xf numFmtId="38" fontId="42" fillId="0" borderId="54" xfId="2" applyNumberFormat="1" applyFont="1" applyFill="1" applyBorder="1" applyAlignment="1" applyProtection="1">
      <alignment vertical="center" shrinkToFit="1"/>
      <protection locked="0"/>
    </xf>
    <xf numFmtId="38" fontId="42" fillId="0" borderId="73" xfId="2" applyNumberFormat="1" applyFont="1" applyFill="1" applyBorder="1" applyAlignment="1" applyProtection="1">
      <alignment vertical="center" shrinkToFit="1"/>
      <protection locked="0"/>
    </xf>
    <xf numFmtId="38" fontId="5" fillId="0" borderId="60" xfId="0" applyNumberFormat="1" applyFont="1" applyFill="1" applyBorder="1" applyAlignment="1" applyProtection="1">
      <alignment vertical="center" shrinkToFit="1"/>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68" xfId="0" applyFont="1" applyBorder="1" applyAlignment="1" applyProtection="1">
      <alignment horizontal="center" vertical="center"/>
    </xf>
    <xf numFmtId="38" fontId="13" fillId="0" borderId="64" xfId="1" applyNumberFormat="1" applyFont="1" applyFill="1" applyBorder="1" applyAlignment="1" applyProtection="1">
      <alignment horizontal="right" vertical="center" wrapText="1"/>
    </xf>
    <xf numFmtId="0" fontId="13" fillId="0" borderId="19" xfId="1" applyNumberFormat="1" applyFont="1" applyFill="1" applyBorder="1" applyAlignment="1" applyProtection="1">
      <alignment horizontal="right" vertical="center" wrapText="1"/>
    </xf>
    <xf numFmtId="0" fontId="13" fillId="0" borderId="66" xfId="1" applyNumberFormat="1" applyFont="1" applyFill="1" applyBorder="1" applyAlignment="1" applyProtection="1">
      <alignment horizontal="right" vertical="center" wrapText="1"/>
    </xf>
    <xf numFmtId="0" fontId="13" fillId="0" borderId="60" xfId="1" applyNumberFormat="1" applyFont="1" applyFill="1" applyBorder="1" applyAlignment="1" applyProtection="1">
      <alignment horizontal="right" vertical="center" wrapText="1"/>
    </xf>
    <xf numFmtId="0" fontId="10" fillId="0" borderId="19"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4" fillId="0" borderId="48" xfId="0" applyFont="1" applyFill="1" applyBorder="1" applyAlignment="1" applyProtection="1">
      <alignment horizontal="left" vertical="center" wrapText="1" shrinkToFit="1"/>
    </xf>
    <xf numFmtId="0" fontId="4" fillId="0" borderId="49" xfId="0" applyFont="1" applyFill="1" applyBorder="1" applyAlignment="1" applyProtection="1">
      <alignment horizontal="left" vertical="center" wrapText="1" shrinkToFit="1"/>
    </xf>
    <xf numFmtId="0" fontId="4" fillId="0" borderId="68" xfId="0" applyFont="1" applyFill="1" applyBorder="1" applyAlignment="1" applyProtection="1">
      <alignment horizontal="left" vertical="center" wrapText="1" shrinkToFit="1"/>
    </xf>
    <xf numFmtId="0" fontId="43" fillId="0" borderId="49" xfId="0" applyFont="1" applyFill="1" applyBorder="1" applyAlignment="1" applyProtection="1">
      <alignment vertical="center"/>
    </xf>
    <xf numFmtId="0" fontId="42" fillId="0" borderId="49" xfId="0" applyFont="1" applyFill="1" applyBorder="1" applyAlignment="1" applyProtection="1">
      <alignment vertical="center" shrinkToFit="1"/>
      <protection locked="0"/>
    </xf>
    <xf numFmtId="0" fontId="4" fillId="0" borderId="49" xfId="0" applyFont="1" applyFill="1" applyBorder="1" applyAlignment="1" applyProtection="1">
      <alignment vertical="center"/>
    </xf>
    <xf numFmtId="0" fontId="3" fillId="0" borderId="71" xfId="0" applyFont="1" applyFill="1" applyBorder="1" applyAlignment="1" applyProtection="1">
      <alignment horizontal="center" vertical="center"/>
    </xf>
    <xf numFmtId="0" fontId="42" fillId="0" borderId="19" xfId="0" applyFont="1" applyFill="1" applyBorder="1" applyAlignment="1" applyProtection="1">
      <alignment vertical="center" shrinkToFit="1"/>
      <protection locked="0"/>
    </xf>
    <xf numFmtId="0" fontId="4" fillId="0" borderId="19" xfId="0" applyFont="1" applyFill="1" applyBorder="1" applyAlignment="1" applyProtection="1">
      <alignment vertical="center"/>
    </xf>
    <xf numFmtId="0" fontId="3" fillId="0" borderId="53"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38" fontId="45" fillId="0" borderId="99" xfId="2" applyFont="1" applyFill="1" applyBorder="1" applyAlignment="1" applyProtection="1">
      <alignment vertical="center" shrinkToFit="1"/>
      <protection locked="0"/>
    </xf>
    <xf numFmtId="38" fontId="45" fillId="0" borderId="100" xfId="2" applyFont="1" applyFill="1" applyBorder="1" applyAlignment="1" applyProtection="1">
      <alignment vertical="center" shrinkToFit="1"/>
      <protection locked="0"/>
    </xf>
    <xf numFmtId="38" fontId="45" fillId="0" borderId="101" xfId="2" applyFont="1" applyFill="1" applyBorder="1" applyAlignment="1" applyProtection="1">
      <alignment vertical="center" shrinkToFit="1"/>
      <protection locked="0"/>
    </xf>
    <xf numFmtId="38" fontId="5" fillId="0" borderId="86" xfId="2" applyFont="1" applyFill="1" applyBorder="1" applyAlignment="1" applyProtection="1">
      <alignment horizontal="center" vertical="center" shrinkToFit="1"/>
    </xf>
    <xf numFmtId="38" fontId="5" fillId="0" borderId="54" xfId="2" applyFont="1" applyFill="1" applyBorder="1" applyAlignment="1" applyProtection="1">
      <alignment horizontal="center" vertical="center" shrinkToFit="1"/>
    </xf>
    <xf numFmtId="0" fontId="4" fillId="0" borderId="65" xfId="0" applyFont="1" applyFill="1" applyBorder="1" applyAlignment="1" applyProtection="1">
      <alignment horizontal="center" vertical="center"/>
    </xf>
    <xf numFmtId="0" fontId="46" fillId="0" borderId="74" xfId="0" applyFont="1" applyFill="1" applyBorder="1" applyAlignment="1" applyProtection="1">
      <alignment horizontal="center" vertical="center"/>
    </xf>
    <xf numFmtId="0" fontId="46" fillId="0" borderId="75" xfId="0" applyFont="1" applyFill="1" applyBorder="1" applyAlignment="1" applyProtection="1">
      <alignment horizontal="center" vertical="center"/>
    </xf>
    <xf numFmtId="0" fontId="46" fillId="0" borderId="76" xfId="0" applyFont="1" applyFill="1" applyBorder="1" applyAlignment="1" applyProtection="1">
      <alignment horizontal="center" vertical="center"/>
    </xf>
    <xf numFmtId="38" fontId="45" fillId="0" borderId="102" xfId="2" applyFont="1" applyFill="1" applyBorder="1" applyAlignment="1" applyProtection="1">
      <alignment vertical="center" shrinkToFit="1"/>
      <protection locked="0"/>
    </xf>
    <xf numFmtId="38" fontId="45" fillId="0" borderId="103" xfId="2" applyFont="1" applyFill="1" applyBorder="1" applyAlignment="1" applyProtection="1">
      <alignment vertical="center" shrinkToFit="1"/>
      <protection locked="0"/>
    </xf>
    <xf numFmtId="38" fontId="45" fillId="0" borderId="104" xfId="2" applyFont="1" applyFill="1" applyBorder="1" applyAlignment="1" applyProtection="1">
      <alignment vertical="center" shrinkToFit="1"/>
      <protection locked="0"/>
    </xf>
    <xf numFmtId="38" fontId="5" fillId="0" borderId="87" xfId="2" applyFont="1" applyFill="1" applyBorder="1" applyAlignment="1" applyProtection="1">
      <alignment horizontal="center" vertical="center" shrinkToFit="1"/>
    </xf>
    <xf numFmtId="38" fontId="5" fillId="0" borderId="75" xfId="2" applyFont="1" applyFill="1" applyBorder="1" applyAlignment="1" applyProtection="1">
      <alignment horizontal="center" vertical="center" shrinkToFit="1"/>
    </xf>
    <xf numFmtId="0" fontId="4" fillId="0" borderId="88" xfId="0" applyFont="1" applyFill="1" applyBorder="1" applyAlignment="1" applyProtection="1">
      <alignment horizontal="center" vertical="center"/>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xf>
    <xf numFmtId="0" fontId="3" fillId="0" borderId="57"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9" fillId="0" borderId="51" xfId="0" applyFont="1" applyFill="1" applyBorder="1" applyAlignment="1" applyProtection="1">
      <alignment horizontal="center" vertical="center" shrinkToFit="1"/>
    </xf>
    <xf numFmtId="0" fontId="9" fillId="0" borderId="60" xfId="0" applyFont="1" applyFill="1" applyBorder="1" applyAlignment="1" applyProtection="1">
      <alignment horizontal="center" vertical="center" shrinkToFit="1"/>
    </xf>
    <xf numFmtId="0" fontId="33" fillId="0" borderId="18"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9" xfId="0" applyFont="1" applyFill="1" applyBorder="1" applyAlignment="1" applyProtection="1">
      <alignment horizontal="center" vertical="center"/>
    </xf>
    <xf numFmtId="38" fontId="39" fillId="0" borderId="18" xfId="1" applyFont="1" applyFill="1" applyBorder="1" applyAlignment="1" applyProtection="1">
      <alignment horizontal="right" vertical="center"/>
      <protection locked="0"/>
    </xf>
    <xf numFmtId="38" fontId="39" fillId="0" borderId="19" xfId="1" applyFont="1" applyFill="1" applyBorder="1" applyAlignment="1" applyProtection="1">
      <alignment horizontal="right" vertical="center"/>
      <protection locked="0"/>
    </xf>
    <xf numFmtId="38" fontId="39" fillId="0" borderId="21" xfId="1" applyFont="1" applyFill="1" applyBorder="1" applyAlignment="1" applyProtection="1">
      <alignment horizontal="right" vertical="center"/>
      <protection locked="0"/>
    </xf>
    <xf numFmtId="38" fontId="39" fillId="0" borderId="5" xfId="1" applyFont="1" applyFill="1" applyBorder="1" applyAlignment="1" applyProtection="1">
      <alignment horizontal="right" vertical="center"/>
      <protection locked="0"/>
    </xf>
    <xf numFmtId="0" fontId="10" fillId="0" borderId="2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3" fillId="0" borderId="62"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8" fillId="0" borderId="62" xfId="0" applyFont="1" applyFill="1" applyBorder="1" applyAlignment="1" applyProtection="1">
      <alignment horizontal="center" vertical="center"/>
    </xf>
    <xf numFmtId="0" fontId="38" fillId="0" borderId="54" xfId="0" applyFont="1" applyFill="1" applyBorder="1" applyAlignment="1" applyProtection="1">
      <alignment horizontal="center" vertical="center"/>
    </xf>
    <xf numFmtId="0" fontId="38" fillId="0" borderId="55" xfId="0" applyFont="1" applyFill="1" applyBorder="1" applyAlignment="1" applyProtection="1">
      <alignment horizontal="center" vertical="center"/>
    </xf>
    <xf numFmtId="0" fontId="10" fillId="0" borderId="62"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49" fontId="31" fillId="0" borderId="0" xfId="0" applyNumberFormat="1" applyFont="1" applyFill="1" applyAlignment="1" applyProtection="1">
      <alignment horizontal="left" vertical="center"/>
      <protection locked="0"/>
    </xf>
    <xf numFmtId="49" fontId="8" fillId="0" borderId="0" xfId="0" applyNumberFormat="1" applyFont="1" applyAlignment="1" applyProtection="1">
      <alignment horizontal="center" vertical="center"/>
    </xf>
    <xf numFmtId="0" fontId="9" fillId="0" borderId="0" xfId="0" applyFont="1" applyAlignment="1" applyProtection="1">
      <alignment horizontal="center" vertical="center"/>
    </xf>
  </cellXfs>
  <cellStyles count="3">
    <cellStyle name="桁区切り" xfId="1" builtinId="6"/>
    <cellStyle name="桁区切り 2" xfId="2"/>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6600"/>
      <color rgb="FF0000FF"/>
      <color rgb="FFCC0000"/>
      <color rgb="FFE8FED4"/>
      <color rgb="FF66FF66"/>
      <color rgb="FFFFFFCC"/>
      <color rgb="FFCCFFFF"/>
      <color rgb="FFCCFFCC"/>
      <color rgb="FFFADBC6"/>
      <color rgb="FFFDFD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123825</xdr:colOff>
      <xdr:row>0</xdr:row>
      <xdr:rowOff>104775</xdr:rowOff>
    </xdr:from>
    <xdr:to>
      <xdr:col>65</xdr:col>
      <xdr:colOff>57150</xdr:colOff>
      <xdr:row>6</xdr:row>
      <xdr:rowOff>142875</xdr:rowOff>
    </xdr:to>
    <xdr:sp macro="" textlink="">
      <xdr:nvSpPr>
        <xdr:cNvPr id="5" name="右矢印 4"/>
        <xdr:cNvSpPr/>
      </xdr:nvSpPr>
      <xdr:spPr>
        <a:xfrm>
          <a:off x="7353300" y="104775"/>
          <a:ext cx="6619875" cy="904875"/>
        </a:xfrm>
        <a:prstGeom prst="rightArrow">
          <a:avLst/>
        </a:prstGeom>
        <a:solidFill>
          <a:srgbClr val="E8FED4"/>
        </a:solidFill>
        <a:ln w="28575">
          <a:solidFill>
            <a:srgbClr val="0066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2400" b="1" cap="none" spc="0">
              <a:ln w="12700">
                <a:noFill/>
                <a:prstDash val="solid"/>
              </a:ln>
              <a:solidFill>
                <a:srgbClr val="CC0000"/>
              </a:solidFill>
              <a:effectLst/>
            </a:rPr>
            <a:t>   延長請求の例（右ページ参照）</a:t>
          </a:r>
        </a:p>
      </xdr:txBody>
    </xdr:sp>
    <xdr:clientData/>
  </xdr:twoCellAnchor>
  <xdr:twoCellAnchor>
    <xdr:from>
      <xdr:col>22</xdr:col>
      <xdr:colOff>209550</xdr:colOff>
      <xdr:row>58</xdr:row>
      <xdr:rowOff>28575</xdr:rowOff>
    </xdr:from>
    <xdr:to>
      <xdr:col>28</xdr:col>
      <xdr:colOff>57150</xdr:colOff>
      <xdr:row>66</xdr:row>
      <xdr:rowOff>266700</xdr:rowOff>
    </xdr:to>
    <xdr:sp macro="" textlink="">
      <xdr:nvSpPr>
        <xdr:cNvPr id="1047" name="Oval 23"/>
        <xdr:cNvSpPr>
          <a:spLocks noChangeArrowheads="1"/>
        </xdr:cNvSpPr>
      </xdr:nvSpPr>
      <xdr:spPr bwMode="auto">
        <a:xfrm>
          <a:off x="5724525" y="9915525"/>
          <a:ext cx="1276350" cy="1266825"/>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xdr:twoCellAnchor>
    <xdr:from>
      <xdr:col>13</xdr:col>
      <xdr:colOff>0</xdr:colOff>
      <xdr:row>67</xdr:row>
      <xdr:rowOff>0</xdr:rowOff>
    </xdr:from>
    <xdr:to>
      <xdr:col>13</xdr:col>
      <xdr:colOff>0</xdr:colOff>
      <xdr:row>67</xdr:row>
      <xdr:rowOff>0</xdr:rowOff>
    </xdr:to>
    <xdr:sp macro="" textlink="">
      <xdr:nvSpPr>
        <xdr:cNvPr id="1104" name="AutoShape 26"/>
        <xdr:cNvSpPr>
          <a:spLocks noChangeArrowheads="1"/>
        </xdr:cNvSpPr>
      </xdr:nvSpPr>
      <xdr:spPr bwMode="auto">
        <a:xfrm>
          <a:off x="3571875" y="11049000"/>
          <a:ext cx="885825" cy="0"/>
        </a:xfrm>
        <a:prstGeom prst="bracketPair">
          <a:avLst>
            <a:gd name="adj" fmla="val 2121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67</xdr:row>
      <xdr:rowOff>0</xdr:rowOff>
    </xdr:from>
    <xdr:to>
      <xdr:col>13</xdr:col>
      <xdr:colOff>0</xdr:colOff>
      <xdr:row>67</xdr:row>
      <xdr:rowOff>0</xdr:rowOff>
    </xdr:to>
    <xdr:sp macro="" textlink="">
      <xdr:nvSpPr>
        <xdr:cNvPr id="1105" name="AutoShape 28"/>
        <xdr:cNvSpPr>
          <a:spLocks noChangeArrowheads="1"/>
        </xdr:cNvSpPr>
      </xdr:nvSpPr>
      <xdr:spPr bwMode="auto">
        <a:xfrm>
          <a:off x="4076700" y="11049000"/>
          <a:ext cx="381000" cy="0"/>
        </a:xfrm>
        <a:prstGeom prst="bracketPair">
          <a:avLst>
            <a:gd name="adj" fmla="val 2121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104775</xdr:colOff>
          <xdr:row>0</xdr:row>
          <xdr:rowOff>19050</xdr:rowOff>
        </xdr:from>
        <xdr:to>
          <xdr:col>19</xdr:col>
          <xdr:colOff>95250</xdr:colOff>
          <xdr:row>1</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0</xdr:rowOff>
        </xdr:from>
        <xdr:to>
          <xdr:col>19</xdr:col>
          <xdr:colOff>95250</xdr:colOff>
          <xdr:row>2</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57150</xdr:rowOff>
        </xdr:from>
        <xdr:to>
          <xdr:col>11</xdr:col>
          <xdr:colOff>57150</xdr:colOff>
          <xdr:row>9</xdr:row>
          <xdr:rowOff>266700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38100</xdr:rowOff>
        </xdr:from>
        <xdr:to>
          <xdr:col>14</xdr:col>
          <xdr:colOff>228600</xdr:colOff>
          <xdr:row>9</xdr:row>
          <xdr:rowOff>257175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0</xdr:rowOff>
        </xdr:from>
        <xdr:to>
          <xdr:col>5</xdr:col>
          <xdr:colOff>123825</xdr:colOff>
          <xdr:row>35</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0</xdr:rowOff>
        </xdr:from>
        <xdr:to>
          <xdr:col>5</xdr:col>
          <xdr:colOff>123825</xdr:colOff>
          <xdr:row>36</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0</xdr:rowOff>
        </xdr:from>
        <xdr:to>
          <xdr:col>5</xdr:col>
          <xdr:colOff>123825</xdr:colOff>
          <xdr:row>37</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0</xdr:rowOff>
        </xdr:from>
        <xdr:to>
          <xdr:col>16</xdr:col>
          <xdr:colOff>104775</xdr:colOff>
          <xdr:row>36</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0</xdr:rowOff>
        </xdr:from>
        <xdr:to>
          <xdr:col>16</xdr:col>
          <xdr:colOff>104775</xdr:colOff>
          <xdr:row>35</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57150</xdr:rowOff>
        </xdr:from>
        <xdr:to>
          <xdr:col>11</xdr:col>
          <xdr:colOff>57150</xdr:colOff>
          <xdr:row>9</xdr:row>
          <xdr:rowOff>266700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152400</xdr:colOff>
      <xdr:row>9</xdr:row>
      <xdr:rowOff>133350</xdr:rowOff>
    </xdr:from>
    <xdr:to>
      <xdr:col>67</xdr:col>
      <xdr:colOff>123825</xdr:colOff>
      <xdr:row>13</xdr:row>
      <xdr:rowOff>133350</xdr:rowOff>
    </xdr:to>
    <xdr:sp macro="" textlink="">
      <xdr:nvSpPr>
        <xdr:cNvPr id="2" name="テキスト ボックス 1"/>
        <xdr:cNvSpPr txBox="1"/>
      </xdr:nvSpPr>
      <xdr:spPr>
        <a:xfrm>
          <a:off x="7439025" y="1819275"/>
          <a:ext cx="7058025" cy="11049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育児休業期間中に給与報酬等が支給される場合は、</a:t>
          </a:r>
          <a:r>
            <a:rPr kumimoji="1" lang="ja-JP" altLang="en-US" sz="1100" b="1">
              <a:solidFill>
                <a:srgbClr val="0000FF"/>
              </a:solidFill>
            </a:rPr>
            <a:t>報酬支給額証明書</a:t>
          </a:r>
          <a:r>
            <a:rPr kumimoji="1" lang="ja-JP" altLang="en-US" sz="1100"/>
            <a:t>の提出が必要です。</a:t>
          </a:r>
        </a:p>
        <a:p>
          <a:r>
            <a:rPr kumimoji="1" lang="ja-JP" altLang="en-US" sz="1100"/>
            <a:t>   また、両親とも育児休業する場合（パパ・ママ育休プラス制度）は、次に掲げる書類が必要になります。</a:t>
          </a:r>
        </a:p>
        <a:p>
          <a:r>
            <a:rPr kumimoji="1" lang="ja-JP" altLang="en-US" sz="1100"/>
            <a:t>　①住民票</a:t>
          </a:r>
        </a:p>
        <a:p>
          <a:r>
            <a:rPr kumimoji="1" lang="ja-JP" altLang="en-US" sz="1100"/>
            <a:t>　②育児休業取扱通知書（雇用保険加入者が取得）又は所属所長の証明書（人事異動通知書等、公務員が取得）</a:t>
          </a:r>
        </a:p>
      </xdr:txBody>
    </xdr:sp>
    <xdr:clientData/>
  </xdr:twoCellAnchor>
  <xdr:twoCellAnchor editAs="oneCell">
    <xdr:from>
      <xdr:col>68</xdr:col>
      <xdr:colOff>133350</xdr:colOff>
      <xdr:row>2</xdr:row>
      <xdr:rowOff>123826</xdr:rowOff>
    </xdr:from>
    <xdr:to>
      <xdr:col>103</xdr:col>
      <xdr:colOff>104775</xdr:colOff>
      <xdr:row>50</xdr:row>
      <xdr:rowOff>171450</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6600" y="409576"/>
          <a:ext cx="6972300" cy="851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68"/>
  <sheetViews>
    <sheetView showGridLines="0" showRowColHeaders="0" showZeros="0" tabSelected="1" view="pageBreakPreview" zoomScaleNormal="100" zoomScaleSheetLayoutView="100" workbookViewId="0">
      <selection activeCell="E5" sqref="E5:G6"/>
    </sheetView>
  </sheetViews>
  <sheetFormatPr defaultColWidth="3.25" defaultRowHeight="17.25" customHeight="1" x14ac:dyDescent="0.15"/>
  <cols>
    <col min="1" max="8" width="3.125" style="1" customWidth="1"/>
    <col min="9" max="9" width="3.625" style="1" customWidth="1"/>
    <col min="10" max="10" width="3.5" style="1" customWidth="1"/>
    <col min="11" max="12" width="3.625" style="1" customWidth="1"/>
    <col min="13" max="17" width="3.125" style="1" customWidth="1"/>
    <col min="18" max="18" width="2.75" style="1" customWidth="1"/>
    <col min="19" max="20" width="4.125" style="1" customWidth="1"/>
    <col min="21" max="21" width="2.5" style="1" customWidth="1"/>
    <col min="22" max="28" width="3.125" style="1" customWidth="1"/>
    <col min="29" max="29" width="4.5" style="1" customWidth="1"/>
    <col min="30" max="56" width="2.375" style="1" customWidth="1"/>
    <col min="57" max="106" width="2.625" style="1" customWidth="1"/>
    <col min="107" max="16384" width="3.25" style="1"/>
  </cols>
  <sheetData>
    <row r="1" spans="1:98" ht="18" customHeight="1" x14ac:dyDescent="0.15">
      <c r="A1" s="341"/>
      <c r="B1" s="17"/>
      <c r="C1" s="17"/>
      <c r="D1" s="17"/>
      <c r="E1" s="17"/>
      <c r="F1" s="17"/>
      <c r="G1" s="520" t="s">
        <v>38</v>
      </c>
      <c r="H1" s="520"/>
      <c r="I1" s="520"/>
      <c r="J1" s="520"/>
      <c r="K1" s="520"/>
      <c r="L1" s="520"/>
      <c r="M1" s="520"/>
      <c r="N1" s="520"/>
      <c r="O1" s="520"/>
      <c r="P1" s="520"/>
      <c r="Q1" s="520"/>
      <c r="R1" s="520"/>
      <c r="T1" s="517" t="s">
        <v>39</v>
      </c>
      <c r="U1" s="517"/>
      <c r="V1" s="517"/>
      <c r="W1" s="517"/>
      <c r="X1" s="517"/>
      <c r="Y1" s="18"/>
      <c r="Z1" s="18"/>
      <c r="BA1" s="295"/>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5"/>
    </row>
    <row r="2" spans="1:98" ht="4.5" customHeight="1" x14ac:dyDescent="0.15">
      <c r="A2" s="17"/>
      <c r="B2" s="17"/>
      <c r="C2" s="17"/>
      <c r="D2" s="17"/>
      <c r="E2" s="17"/>
      <c r="F2" s="17"/>
      <c r="G2" s="520"/>
      <c r="H2" s="520"/>
      <c r="I2" s="520"/>
      <c r="J2" s="520"/>
      <c r="K2" s="520"/>
      <c r="L2" s="520"/>
      <c r="M2" s="520"/>
      <c r="N2" s="520"/>
      <c r="O2" s="520"/>
      <c r="P2" s="520"/>
      <c r="Q2" s="520"/>
      <c r="R2" s="520"/>
      <c r="T2" s="272"/>
      <c r="U2" s="272"/>
      <c r="V2" s="272"/>
      <c r="W2" s="19"/>
      <c r="X2" s="18"/>
      <c r="Y2" s="18"/>
      <c r="Z2" s="18"/>
      <c r="AA2" s="20"/>
      <c r="BA2" s="295"/>
      <c r="BB2" s="297"/>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5"/>
    </row>
    <row r="3" spans="1:98" ht="18" customHeight="1" x14ac:dyDescent="0.15">
      <c r="A3" s="17"/>
      <c r="B3" s="17"/>
      <c r="C3" s="17"/>
      <c r="D3" s="17"/>
      <c r="E3" s="17"/>
      <c r="F3" s="17"/>
      <c r="G3" s="520"/>
      <c r="H3" s="520"/>
      <c r="I3" s="520"/>
      <c r="J3" s="520"/>
      <c r="K3" s="520"/>
      <c r="L3" s="520"/>
      <c r="M3" s="520"/>
      <c r="N3" s="520"/>
      <c r="O3" s="520"/>
      <c r="P3" s="520"/>
      <c r="Q3" s="520"/>
      <c r="R3" s="520"/>
      <c r="T3" s="517" t="s">
        <v>40</v>
      </c>
      <c r="U3" s="517"/>
      <c r="V3" s="517"/>
      <c r="W3" s="517"/>
      <c r="X3" s="517"/>
      <c r="Y3" s="18"/>
      <c r="Z3" s="18"/>
      <c r="AA3" s="20"/>
      <c r="AF3" s="20"/>
      <c r="BA3" s="295"/>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5"/>
    </row>
    <row r="4" spans="1:98" ht="5.25" customHeight="1" x14ac:dyDescent="0.25">
      <c r="F4" s="21"/>
      <c r="G4" s="21"/>
      <c r="H4" s="21"/>
      <c r="I4" s="21"/>
      <c r="J4" s="21"/>
      <c r="K4" s="21"/>
      <c r="L4" s="21"/>
      <c r="M4" s="22"/>
      <c r="W4" s="23"/>
      <c r="BA4" s="295"/>
      <c r="BB4" s="296"/>
      <c r="BC4" s="296"/>
      <c r="BD4" s="296"/>
      <c r="BE4" s="296"/>
      <c r="BF4" s="296"/>
      <c r="BG4" s="296"/>
      <c r="BH4" s="296"/>
      <c r="BI4" s="296"/>
      <c r="BJ4" s="296"/>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CT4" s="295"/>
    </row>
    <row r="5" spans="1:98" ht="15" customHeight="1" x14ac:dyDescent="0.15">
      <c r="B5" s="456" t="s">
        <v>0</v>
      </c>
      <c r="C5" s="405" t="s">
        <v>6</v>
      </c>
      <c r="D5" s="405"/>
      <c r="E5" s="486"/>
      <c r="F5" s="487"/>
      <c r="G5" s="487"/>
      <c r="H5" s="497" t="s">
        <v>9</v>
      </c>
      <c r="I5" s="506" t="s">
        <v>168</v>
      </c>
      <c r="J5" s="507"/>
      <c r="K5" s="338"/>
      <c r="L5" s="439"/>
      <c r="M5" s="439"/>
      <c r="N5" s="439"/>
      <c r="O5" s="439"/>
      <c r="P5" s="439"/>
      <c r="Q5" s="439"/>
      <c r="R5" s="339"/>
      <c r="S5" s="508" t="s">
        <v>8</v>
      </c>
      <c r="T5" s="500" t="s">
        <v>5</v>
      </c>
      <c r="U5" s="501"/>
      <c r="V5" s="480"/>
      <c r="W5" s="481"/>
      <c r="X5" s="481"/>
      <c r="Y5" s="481"/>
      <c r="Z5" s="481"/>
      <c r="AA5" s="481"/>
      <c r="AB5" s="481"/>
      <c r="AC5" s="482"/>
      <c r="BA5" s="295"/>
      <c r="BB5" s="296"/>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298"/>
    </row>
    <row r="6" spans="1:98" ht="7.5" customHeight="1" x14ac:dyDescent="0.15">
      <c r="B6" s="457"/>
      <c r="C6" s="415"/>
      <c r="D6" s="415"/>
      <c r="E6" s="488"/>
      <c r="F6" s="489"/>
      <c r="G6" s="489"/>
      <c r="H6" s="498"/>
      <c r="I6" s="367" t="s">
        <v>11</v>
      </c>
      <c r="J6" s="369"/>
      <c r="K6" s="336"/>
      <c r="L6" s="491"/>
      <c r="M6" s="491"/>
      <c r="N6" s="491"/>
      <c r="O6" s="491"/>
      <c r="P6" s="491"/>
      <c r="Q6" s="491"/>
      <c r="R6" s="337"/>
      <c r="S6" s="509"/>
      <c r="T6" s="502"/>
      <c r="U6" s="496"/>
      <c r="V6" s="483"/>
      <c r="W6" s="484"/>
      <c r="X6" s="484"/>
      <c r="Y6" s="484"/>
      <c r="Z6" s="484"/>
      <c r="AA6" s="484"/>
      <c r="AB6" s="484"/>
      <c r="AC6" s="485"/>
      <c r="BA6" s="295"/>
      <c r="BB6" s="296"/>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298"/>
    </row>
    <row r="7" spans="1:98" ht="22.5" customHeight="1" x14ac:dyDescent="0.15">
      <c r="B7" s="458"/>
      <c r="C7" s="415" t="s">
        <v>7</v>
      </c>
      <c r="D7" s="415"/>
      <c r="E7" s="504"/>
      <c r="F7" s="505"/>
      <c r="G7" s="505"/>
      <c r="H7" s="499"/>
      <c r="I7" s="370"/>
      <c r="J7" s="372"/>
      <c r="K7" s="308"/>
      <c r="L7" s="492"/>
      <c r="M7" s="492"/>
      <c r="N7" s="492"/>
      <c r="O7" s="492"/>
      <c r="P7" s="492"/>
      <c r="Q7" s="492"/>
      <c r="R7" s="309"/>
      <c r="S7" s="510"/>
      <c r="T7" s="502" t="s">
        <v>1</v>
      </c>
      <c r="U7" s="496"/>
      <c r="V7" s="514"/>
      <c r="W7" s="515"/>
      <c r="X7" s="515"/>
      <c r="Y7" s="515"/>
      <c r="Z7" s="515"/>
      <c r="AA7" s="515"/>
      <c r="AB7" s="515"/>
      <c r="AC7" s="516"/>
      <c r="BA7" s="295"/>
      <c r="BB7" s="296"/>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298"/>
    </row>
    <row r="8" spans="1:98" s="307" customFormat="1" ht="18" customHeight="1" x14ac:dyDescent="0.15">
      <c r="A8" s="2"/>
      <c r="B8" s="465" t="s">
        <v>180</v>
      </c>
      <c r="C8" s="466"/>
      <c r="D8" s="467"/>
      <c r="E8" s="310"/>
      <c r="F8" s="311"/>
      <c r="G8" s="311"/>
      <c r="H8" s="312"/>
      <c r="I8" s="310"/>
      <c r="J8" s="311"/>
      <c r="K8" s="311"/>
      <c r="L8" s="312"/>
      <c r="M8" s="313"/>
      <c r="N8" s="314"/>
      <c r="O8" s="314"/>
      <c r="P8" s="315"/>
      <c r="Q8" s="468" t="s">
        <v>181</v>
      </c>
      <c r="R8" s="469"/>
      <c r="S8" s="469"/>
      <c r="T8" s="469"/>
      <c r="U8" s="469"/>
      <c r="V8" s="469"/>
      <c r="W8" s="469"/>
      <c r="X8" s="469"/>
      <c r="Y8" s="469"/>
      <c r="Z8" s="469"/>
      <c r="AA8" s="469"/>
      <c r="AB8" s="469"/>
      <c r="AC8" s="470"/>
      <c r="AD8" s="2"/>
      <c r="AE8" s="2"/>
      <c r="AF8" s="15"/>
      <c r="AG8" s="15"/>
      <c r="AH8" s="15"/>
      <c r="AI8" s="15"/>
      <c r="AJ8" s="15"/>
      <c r="AK8" s="15"/>
      <c r="AL8" s="15"/>
      <c r="AM8" s="15"/>
      <c r="AN8" s="15"/>
      <c r="AO8" s="15"/>
      <c r="AP8" s="15"/>
      <c r="AQ8" s="15"/>
      <c r="AR8" s="15"/>
    </row>
    <row r="9" spans="1:98" s="24" customFormat="1" ht="24" customHeight="1" x14ac:dyDescent="0.15">
      <c r="B9" s="416" t="s">
        <v>22</v>
      </c>
      <c r="C9" s="417"/>
      <c r="D9" s="417"/>
      <c r="E9" s="417"/>
      <c r="F9" s="417"/>
      <c r="G9" s="417"/>
      <c r="H9" s="417"/>
      <c r="I9" s="418"/>
      <c r="J9" s="318"/>
      <c r="K9" s="454"/>
      <c r="L9" s="455"/>
      <c r="M9" s="455"/>
      <c r="N9" s="455"/>
      <c r="O9" s="455"/>
      <c r="P9" s="455"/>
      <c r="Q9" s="319"/>
      <c r="R9" s="518" t="s">
        <v>20</v>
      </c>
      <c r="S9" s="518"/>
      <c r="T9" s="518"/>
      <c r="U9" s="519"/>
      <c r="V9" s="318"/>
      <c r="W9" s="440"/>
      <c r="X9" s="440"/>
      <c r="Y9" s="440"/>
      <c r="Z9" s="440"/>
      <c r="AA9" s="440"/>
      <c r="AB9" s="440"/>
      <c r="AC9" s="320"/>
      <c r="BA9" s="295"/>
      <c r="BB9" s="296"/>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298"/>
    </row>
    <row r="10" spans="1:98" s="24" customFormat="1" ht="24" customHeight="1" x14ac:dyDescent="0.15">
      <c r="B10" s="416" t="s">
        <v>137</v>
      </c>
      <c r="C10" s="417"/>
      <c r="D10" s="417"/>
      <c r="E10" s="417"/>
      <c r="F10" s="417"/>
      <c r="G10" s="417"/>
      <c r="H10" s="417"/>
      <c r="I10" s="418"/>
      <c r="J10" s="321"/>
      <c r="K10" s="322"/>
      <c r="L10" s="323" t="s">
        <v>56</v>
      </c>
      <c r="M10" s="324"/>
      <c r="N10" s="322"/>
      <c r="O10" s="322" t="s">
        <v>42</v>
      </c>
      <c r="P10" s="325" t="s">
        <v>41</v>
      </c>
      <c r="Q10" s="326"/>
      <c r="R10" s="495" t="s">
        <v>21</v>
      </c>
      <c r="S10" s="495"/>
      <c r="T10" s="495"/>
      <c r="U10" s="496"/>
      <c r="V10" s="327"/>
      <c r="W10" s="440"/>
      <c r="X10" s="440"/>
      <c r="Y10" s="440"/>
      <c r="Z10" s="440"/>
      <c r="AA10" s="440"/>
      <c r="AB10" s="440"/>
      <c r="AC10" s="261"/>
      <c r="BA10" s="295"/>
      <c r="BB10" s="296"/>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298"/>
    </row>
    <row r="11" spans="1:98" s="24" customFormat="1" ht="15" customHeight="1" x14ac:dyDescent="0.15">
      <c r="A11" s="25"/>
      <c r="B11" s="447" t="s">
        <v>63</v>
      </c>
      <c r="C11" s="448"/>
      <c r="D11" s="448"/>
      <c r="E11" s="449"/>
      <c r="F11" s="451"/>
      <c r="G11" s="451"/>
      <c r="H11" s="452" t="s">
        <v>58</v>
      </c>
      <c r="I11" s="453"/>
      <c r="J11" s="460">
        <v>0</v>
      </c>
      <c r="K11" s="461"/>
      <c r="L11" s="461"/>
      <c r="M11" s="459" t="s">
        <v>10</v>
      </c>
      <c r="N11" s="316"/>
      <c r="O11" s="316"/>
      <c r="P11" s="494" t="s">
        <v>29</v>
      </c>
      <c r="Q11" s="494"/>
      <c r="R11" s="494"/>
      <c r="S11" s="494"/>
      <c r="T11" s="494"/>
      <c r="U11" s="494"/>
      <c r="V11" s="494"/>
      <c r="W11" s="494"/>
      <c r="X11" s="494"/>
      <c r="Y11" s="494"/>
      <c r="Z11" s="494"/>
      <c r="AA11" s="316"/>
      <c r="AB11" s="316"/>
      <c r="AC11" s="317" t="s">
        <v>46</v>
      </c>
      <c r="BA11" s="295"/>
      <c r="BB11" s="296"/>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298"/>
    </row>
    <row r="12" spans="1:98" ht="25.5" customHeight="1" x14ac:dyDescent="0.15">
      <c r="A12" s="2"/>
      <c r="B12" s="450"/>
      <c r="C12" s="448"/>
      <c r="D12" s="448"/>
      <c r="E12" s="449"/>
      <c r="F12" s="451"/>
      <c r="G12" s="451"/>
      <c r="H12" s="452"/>
      <c r="I12" s="453"/>
      <c r="J12" s="460"/>
      <c r="K12" s="461"/>
      <c r="L12" s="461"/>
      <c r="M12" s="459"/>
      <c r="N12" s="328" t="s">
        <v>34</v>
      </c>
      <c r="O12" s="440">
        <f>W9</f>
        <v>0</v>
      </c>
      <c r="P12" s="440"/>
      <c r="Q12" s="440"/>
      <c r="R12" s="440"/>
      <c r="S12" s="440"/>
      <c r="T12" s="440"/>
      <c r="U12" s="329"/>
      <c r="V12" s="330" t="s">
        <v>35</v>
      </c>
      <c r="W12" s="440"/>
      <c r="X12" s="440"/>
      <c r="Y12" s="440"/>
      <c r="Z12" s="440"/>
      <c r="AA12" s="440"/>
      <c r="AB12" s="440"/>
      <c r="AC12" s="331"/>
      <c r="BA12" s="295"/>
      <c r="BB12" s="296"/>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298"/>
    </row>
    <row r="13" spans="1:98" s="24" customFormat="1" ht="22.5" customHeight="1" x14ac:dyDescent="0.15">
      <c r="B13" s="433" t="s">
        <v>61</v>
      </c>
      <c r="C13" s="434"/>
      <c r="D13" s="434"/>
      <c r="E13" s="434"/>
      <c r="F13" s="434"/>
      <c r="G13" s="434"/>
      <c r="H13" s="434"/>
      <c r="I13" s="435"/>
      <c r="J13" s="429">
        <f>ROUND(J11/22,-1)</f>
        <v>0</v>
      </c>
      <c r="K13" s="430"/>
      <c r="L13" s="430"/>
      <c r="M13" s="444" t="s">
        <v>10</v>
      </c>
      <c r="N13" s="441" t="s">
        <v>28</v>
      </c>
      <c r="O13" s="442"/>
      <c r="P13" s="442"/>
      <c r="Q13" s="443"/>
      <c r="R13" s="26">
        <v>0.67</v>
      </c>
      <c r="S13" s="446">
        <f>IF(J11="","",INT(AA16*30*67/100*1/22))</f>
        <v>13832</v>
      </c>
      <c r="T13" s="446"/>
      <c r="U13" s="27" t="s">
        <v>10</v>
      </c>
      <c r="V13" s="511" t="s">
        <v>30</v>
      </c>
      <c r="W13" s="512"/>
      <c r="X13" s="512"/>
      <c r="Y13" s="512"/>
      <c r="Z13" s="512"/>
      <c r="AA13" s="512"/>
      <c r="AB13" s="512"/>
      <c r="AC13" s="513"/>
      <c r="BA13" s="295"/>
      <c r="BB13" s="296"/>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298"/>
    </row>
    <row r="14" spans="1:98" s="24" customFormat="1" ht="22.5" customHeight="1" thickBot="1" x14ac:dyDescent="0.2">
      <c r="B14" s="436" t="s">
        <v>62</v>
      </c>
      <c r="C14" s="437"/>
      <c r="D14" s="437"/>
      <c r="E14" s="437"/>
      <c r="F14" s="437"/>
      <c r="G14" s="437"/>
      <c r="H14" s="437"/>
      <c r="I14" s="438"/>
      <c r="J14" s="431"/>
      <c r="K14" s="432"/>
      <c r="L14" s="432"/>
      <c r="M14" s="445"/>
      <c r="N14" s="419" t="s">
        <v>33</v>
      </c>
      <c r="O14" s="419"/>
      <c r="P14" s="419"/>
      <c r="Q14" s="420"/>
      <c r="R14" s="26">
        <v>0.5</v>
      </c>
      <c r="S14" s="430">
        <f>IF(J11="","",INT(AA16*30*50/100*1/22))</f>
        <v>10322</v>
      </c>
      <c r="T14" s="430"/>
      <c r="U14" s="27" t="s">
        <v>10</v>
      </c>
      <c r="V14" s="536" t="s">
        <v>57</v>
      </c>
      <c r="W14" s="537"/>
      <c r="X14" s="537"/>
      <c r="Y14" s="537"/>
      <c r="Z14" s="537"/>
      <c r="AA14" s="537"/>
      <c r="AB14" s="537"/>
      <c r="AC14" s="538"/>
      <c r="BA14" s="295"/>
      <c r="BB14" s="296"/>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298"/>
    </row>
    <row r="15" spans="1:98" s="24" customFormat="1" ht="5.25" customHeight="1" x14ac:dyDescent="0.15">
      <c r="B15" s="474" t="s">
        <v>59</v>
      </c>
      <c r="C15" s="475"/>
      <c r="D15" s="475"/>
      <c r="E15" s="475"/>
      <c r="F15" s="475"/>
      <c r="G15" s="475"/>
      <c r="H15" s="475"/>
      <c r="I15" s="476"/>
      <c r="J15" s="463">
        <v>0.67</v>
      </c>
      <c r="K15" s="430">
        <f>INT(J13*0.67)</f>
        <v>0</v>
      </c>
      <c r="L15" s="430"/>
      <c r="M15" s="427" t="s">
        <v>10</v>
      </c>
      <c r="N15" s="421" t="s">
        <v>32</v>
      </c>
      <c r="O15" s="422"/>
      <c r="P15" s="422"/>
      <c r="Q15" s="423"/>
      <c r="R15" s="521">
        <v>0.67</v>
      </c>
      <c r="S15" s="530">
        <f>IF(K15&gt;S13,S13,K15)</f>
        <v>0</v>
      </c>
      <c r="T15" s="530"/>
      <c r="U15" s="541" t="s">
        <v>10</v>
      </c>
      <c r="V15" s="539"/>
      <c r="W15" s="539"/>
      <c r="X15" s="539"/>
      <c r="Y15" s="539"/>
      <c r="Z15" s="539"/>
      <c r="AA15" s="539"/>
      <c r="AB15" s="539"/>
      <c r="AC15" s="540"/>
      <c r="BA15" s="295"/>
      <c r="BB15" s="296"/>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298"/>
    </row>
    <row r="16" spans="1:98" s="24" customFormat="1" ht="17.25" customHeight="1" x14ac:dyDescent="0.15">
      <c r="B16" s="477"/>
      <c r="C16" s="478"/>
      <c r="D16" s="478"/>
      <c r="E16" s="478"/>
      <c r="F16" s="478"/>
      <c r="G16" s="478"/>
      <c r="H16" s="478"/>
      <c r="I16" s="479"/>
      <c r="J16" s="464"/>
      <c r="K16" s="462"/>
      <c r="L16" s="462"/>
      <c r="M16" s="428"/>
      <c r="N16" s="424"/>
      <c r="O16" s="425"/>
      <c r="P16" s="425"/>
      <c r="Q16" s="426"/>
      <c r="R16" s="464"/>
      <c r="S16" s="462"/>
      <c r="T16" s="462"/>
      <c r="U16" s="542"/>
      <c r="V16" s="533" t="s">
        <v>139</v>
      </c>
      <c r="W16" s="534"/>
      <c r="X16" s="534"/>
      <c r="Y16" s="534"/>
      <c r="Z16" s="534"/>
      <c r="AA16" s="543">
        <v>15140</v>
      </c>
      <c r="AB16" s="543"/>
      <c r="AC16" s="544"/>
      <c r="BA16" s="295"/>
      <c r="BB16" s="296"/>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298"/>
    </row>
    <row r="17" spans="1:98" s="24" customFormat="1" ht="5.25" customHeight="1" x14ac:dyDescent="0.15">
      <c r="B17" s="471" t="s">
        <v>60</v>
      </c>
      <c r="C17" s="472"/>
      <c r="D17" s="472"/>
      <c r="E17" s="472"/>
      <c r="F17" s="472"/>
      <c r="G17" s="472"/>
      <c r="H17" s="472"/>
      <c r="I17" s="473"/>
      <c r="J17" s="463">
        <v>0.5</v>
      </c>
      <c r="K17" s="527">
        <f>INT(J13*0.5)</f>
        <v>0</v>
      </c>
      <c r="L17" s="527"/>
      <c r="M17" s="427" t="s">
        <v>10</v>
      </c>
      <c r="N17" s="333"/>
      <c r="O17" s="334"/>
      <c r="P17" s="334"/>
      <c r="Q17" s="335"/>
      <c r="R17" s="463">
        <v>0.5</v>
      </c>
      <c r="S17" s="531">
        <f>IF(K17&gt;S14,S14,K17)</f>
        <v>0</v>
      </c>
      <c r="T17" s="531"/>
      <c r="U17" s="545" t="s">
        <v>10</v>
      </c>
      <c r="V17" s="533"/>
      <c r="W17" s="534"/>
      <c r="X17" s="534"/>
      <c r="Y17" s="534"/>
      <c r="Z17" s="534"/>
      <c r="AA17" s="543"/>
      <c r="AB17" s="543"/>
      <c r="AC17" s="544"/>
      <c r="BA17" s="295"/>
      <c r="BB17" s="296"/>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298"/>
    </row>
    <row r="18" spans="1:98" s="24" customFormat="1" ht="17.25" customHeight="1" thickBot="1" x14ac:dyDescent="0.2">
      <c r="B18" s="471"/>
      <c r="C18" s="472"/>
      <c r="D18" s="472"/>
      <c r="E18" s="472"/>
      <c r="F18" s="472"/>
      <c r="G18" s="472"/>
      <c r="H18" s="472"/>
      <c r="I18" s="473"/>
      <c r="J18" s="529"/>
      <c r="K18" s="528"/>
      <c r="L18" s="528"/>
      <c r="M18" s="428"/>
      <c r="N18" s="547" t="s">
        <v>31</v>
      </c>
      <c r="O18" s="548"/>
      <c r="P18" s="548"/>
      <c r="Q18" s="549"/>
      <c r="R18" s="490"/>
      <c r="S18" s="532"/>
      <c r="T18" s="532"/>
      <c r="U18" s="546"/>
      <c r="V18" s="535"/>
      <c r="W18" s="534"/>
      <c r="X18" s="534"/>
      <c r="Y18" s="534"/>
      <c r="Z18" s="534"/>
      <c r="AA18" s="543"/>
      <c r="AB18" s="543"/>
      <c r="AC18" s="544"/>
      <c r="BA18" s="295"/>
      <c r="BB18" s="296"/>
      <c r="BC18" s="300"/>
      <c r="BD18" s="301"/>
      <c r="BE18" s="301"/>
      <c r="BF18" s="301"/>
      <c r="BG18" s="301"/>
      <c r="BH18" s="301"/>
      <c r="BI18" s="301"/>
      <c r="BJ18" s="301"/>
      <c r="BK18" s="301"/>
      <c r="BL18" s="301"/>
      <c r="BM18" s="301"/>
      <c r="BN18" s="301"/>
      <c r="BO18" s="301"/>
      <c r="BP18" s="300"/>
      <c r="BQ18" s="300"/>
      <c r="BR18" s="300"/>
      <c r="BS18" s="300"/>
      <c r="BT18" s="300"/>
      <c r="BU18" s="300"/>
      <c r="BV18" s="300"/>
      <c r="BW18" s="300"/>
      <c r="BX18" s="301"/>
      <c r="BY18" s="301"/>
      <c r="BZ18" s="301"/>
      <c r="CA18" s="301"/>
      <c r="CB18" s="300"/>
      <c r="CC18" s="300"/>
      <c r="CD18" s="300"/>
      <c r="CE18" s="300"/>
      <c r="CF18" s="300"/>
      <c r="CG18" s="300"/>
      <c r="CH18" s="300"/>
      <c r="CI18" s="300"/>
      <c r="CJ18" s="300"/>
      <c r="CK18" s="300"/>
      <c r="CL18" s="300"/>
      <c r="CM18" s="300"/>
      <c r="CN18" s="300"/>
      <c r="CO18" s="300"/>
      <c r="CP18" s="301"/>
      <c r="CQ18" s="301"/>
      <c r="CR18" s="301"/>
      <c r="CS18" s="301"/>
      <c r="CT18" s="295"/>
    </row>
    <row r="19" spans="1:98" ht="14.25" customHeight="1" x14ac:dyDescent="0.15">
      <c r="B19" s="411" t="s">
        <v>23</v>
      </c>
      <c r="C19" s="414" t="s">
        <v>27</v>
      </c>
      <c r="D19" s="414"/>
      <c r="E19" s="363" t="s">
        <v>48</v>
      </c>
      <c r="F19" s="363"/>
      <c r="G19" s="363"/>
      <c r="H19" s="363"/>
      <c r="I19" s="493" t="s">
        <v>26</v>
      </c>
      <c r="J19" s="493"/>
      <c r="K19" s="493"/>
      <c r="L19" s="524" t="s">
        <v>27</v>
      </c>
      <c r="M19" s="414"/>
      <c r="N19" s="523" t="s">
        <v>48</v>
      </c>
      <c r="O19" s="523"/>
      <c r="P19" s="523"/>
      <c r="Q19" s="523"/>
      <c r="R19" s="525" t="s">
        <v>26</v>
      </c>
      <c r="S19" s="525"/>
      <c r="T19" s="526"/>
      <c r="U19" s="522" t="s">
        <v>27</v>
      </c>
      <c r="V19" s="363"/>
      <c r="W19" s="363" t="s">
        <v>48</v>
      </c>
      <c r="X19" s="363"/>
      <c r="Y19" s="363"/>
      <c r="Z19" s="363"/>
      <c r="AA19" s="493" t="s">
        <v>26</v>
      </c>
      <c r="AB19" s="493"/>
      <c r="AC19" s="503"/>
      <c r="BA19" s="295"/>
      <c r="BB19" s="296"/>
      <c r="BC19" s="300"/>
      <c r="BD19" s="300"/>
      <c r="BE19" s="304"/>
      <c r="BF19" s="304"/>
      <c r="BG19" s="304"/>
      <c r="BH19" s="304"/>
      <c r="BI19" s="304"/>
      <c r="BJ19" s="304"/>
      <c r="BK19" s="304"/>
      <c r="BL19" s="304"/>
      <c r="BM19" s="304"/>
      <c r="BN19" s="304"/>
      <c r="BO19" s="304"/>
      <c r="BP19" s="304"/>
      <c r="BQ19" s="304"/>
      <c r="BR19" s="304"/>
      <c r="BS19" s="304"/>
      <c r="BT19" s="304"/>
      <c r="BU19" s="300"/>
      <c r="BV19" s="300"/>
      <c r="BW19" s="300"/>
      <c r="BX19" s="300"/>
      <c r="BY19" s="304"/>
      <c r="BZ19" s="304"/>
      <c r="CA19" s="304"/>
      <c r="CB19" s="304"/>
      <c r="CC19" s="304"/>
      <c r="CD19" s="304"/>
      <c r="CE19" s="304"/>
      <c r="CF19" s="304"/>
      <c r="CG19" s="304"/>
      <c r="CH19" s="304"/>
      <c r="CI19" s="304"/>
      <c r="CJ19" s="304"/>
      <c r="CK19" s="304"/>
      <c r="CL19" s="304"/>
      <c r="CM19" s="304"/>
      <c r="CN19" s="300"/>
      <c r="CO19" s="300"/>
      <c r="CP19" s="300"/>
      <c r="CQ19" s="300"/>
      <c r="CR19" s="301"/>
      <c r="CS19" s="301"/>
      <c r="CT19" s="295"/>
    </row>
    <row r="20" spans="1:98" ht="12" hidden="1" customHeight="1" x14ac:dyDescent="0.15">
      <c r="B20" s="412"/>
      <c r="C20" s="563">
        <f>$O$12</f>
        <v>0</v>
      </c>
      <c r="D20" s="563"/>
      <c r="E20" s="563"/>
      <c r="F20" s="563"/>
      <c r="G20" s="28"/>
      <c r="H20" s="366">
        <f>IF($W$12&gt;EOMONTH($O$12,0),EOMONTH($O$12,0),W12)</f>
        <v>0</v>
      </c>
      <c r="I20" s="366"/>
      <c r="J20" s="366"/>
      <c r="K20" s="366"/>
      <c r="L20" s="561" t="str">
        <f>IF(H30="","",IF(H30=$W$12,"",(H30+1)))</f>
        <v/>
      </c>
      <c r="M20" s="562"/>
      <c r="N20" s="562"/>
      <c r="O20" s="562"/>
      <c r="P20" s="29"/>
      <c r="Q20" s="364" t="str">
        <f>IF(L20="","",IF($W$12&gt;EOMONTH(L20,0),EOMONTH(L20,0),$W$12))</f>
        <v/>
      </c>
      <c r="R20" s="364"/>
      <c r="S20" s="364"/>
      <c r="T20" s="365"/>
      <c r="U20" s="561" t="str">
        <f>IF(Q30="","",IF(Q30=$W$12,"",(Q30+1)))</f>
        <v/>
      </c>
      <c r="V20" s="562"/>
      <c r="W20" s="562"/>
      <c r="X20" s="562"/>
      <c r="Y20" s="29"/>
      <c r="Z20" s="366" t="str">
        <f>IF(U20="","",IF($W$12&gt;EOMONTH(U20,0),EOMONTH(U20,0),$W$12))</f>
        <v/>
      </c>
      <c r="AA20" s="366"/>
      <c r="AB20" s="366"/>
      <c r="AC20" s="378"/>
      <c r="BA20" s="295"/>
      <c r="BB20" s="296"/>
      <c r="BC20" s="300"/>
      <c r="BD20" s="305"/>
      <c r="BE20" s="305"/>
      <c r="BF20" s="305"/>
      <c r="BG20" s="305"/>
      <c r="BH20" s="305"/>
      <c r="BI20" s="305"/>
      <c r="BJ20" s="305"/>
      <c r="BK20" s="305"/>
      <c r="BL20" s="305"/>
      <c r="BM20" s="305"/>
      <c r="BN20" s="305"/>
      <c r="BO20" s="305"/>
      <c r="BP20" s="299"/>
      <c r="BQ20" s="299"/>
      <c r="BR20" s="299"/>
      <c r="BS20" s="299"/>
      <c r="BT20" s="299"/>
      <c r="BU20" s="300"/>
      <c r="BV20" s="300"/>
      <c r="BW20" s="300"/>
      <c r="BX20" s="305"/>
      <c r="BY20" s="305"/>
      <c r="BZ20" s="305"/>
      <c r="CA20" s="305"/>
      <c r="CB20" s="299"/>
      <c r="CC20" s="299"/>
      <c r="CD20" s="299"/>
      <c r="CE20" s="299"/>
      <c r="CF20" s="299"/>
      <c r="CG20" s="299"/>
      <c r="CH20" s="299"/>
      <c r="CI20" s="299"/>
      <c r="CJ20" s="299"/>
      <c r="CK20" s="299"/>
      <c r="CL20" s="299"/>
      <c r="CM20" s="299"/>
      <c r="CN20" s="300"/>
      <c r="CO20" s="300"/>
      <c r="CP20" s="305"/>
      <c r="CQ20" s="305"/>
      <c r="CR20" s="305"/>
      <c r="CS20" s="305"/>
      <c r="CT20" s="295"/>
    </row>
    <row r="21" spans="1:98" ht="20.25" customHeight="1" x14ac:dyDescent="0.15">
      <c r="A21" s="3"/>
      <c r="B21" s="412"/>
      <c r="C21" s="283"/>
      <c r="D21" s="30" t="s">
        <v>3</v>
      </c>
      <c r="E21" s="31" t="s">
        <v>24</v>
      </c>
      <c r="F21" s="283"/>
      <c r="G21" s="32" t="s">
        <v>4</v>
      </c>
      <c r="H21" s="348"/>
      <c r="I21" s="348"/>
      <c r="J21" s="348"/>
      <c r="K21" s="33" t="s">
        <v>10</v>
      </c>
      <c r="L21" s="284"/>
      <c r="M21" s="30" t="s">
        <v>3</v>
      </c>
      <c r="N21" s="31" t="s">
        <v>24</v>
      </c>
      <c r="O21" s="283"/>
      <c r="P21" s="32" t="s">
        <v>4</v>
      </c>
      <c r="Q21" s="348"/>
      <c r="R21" s="348"/>
      <c r="S21" s="348"/>
      <c r="T21" s="34" t="s">
        <v>10</v>
      </c>
      <c r="U21" s="284"/>
      <c r="V21" s="30" t="s">
        <v>3</v>
      </c>
      <c r="W21" s="31" t="s">
        <v>24</v>
      </c>
      <c r="X21" s="283"/>
      <c r="Y21" s="32" t="s">
        <v>4</v>
      </c>
      <c r="Z21" s="348"/>
      <c r="AA21" s="348"/>
      <c r="AB21" s="348"/>
      <c r="AC21" s="35" t="s">
        <v>10</v>
      </c>
      <c r="BA21" s="295"/>
      <c r="BB21" s="296"/>
      <c r="BC21" s="300"/>
      <c r="BD21" s="306"/>
      <c r="BE21" s="306"/>
      <c r="BF21" s="306"/>
      <c r="BG21" s="306"/>
      <c r="BH21" s="306"/>
      <c r="BI21" s="306"/>
      <c r="BJ21" s="306"/>
      <c r="BK21" s="306"/>
      <c r="BL21" s="306"/>
      <c r="BM21" s="306"/>
      <c r="BN21" s="306"/>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300"/>
      <c r="CM21" s="300"/>
      <c r="CN21" s="300"/>
      <c r="CO21" s="300"/>
      <c r="CP21" s="300"/>
      <c r="CQ21" s="300"/>
      <c r="CR21" s="300"/>
      <c r="CS21" s="300"/>
      <c r="CT21" s="295"/>
    </row>
    <row r="22" spans="1:98" ht="24.75" hidden="1" customHeight="1" x14ac:dyDescent="0.15">
      <c r="A22" s="3"/>
      <c r="B22" s="412"/>
      <c r="C22" s="342" t="str">
        <f>IF(H20=$W$12,"",(H20+1))</f>
        <v/>
      </c>
      <c r="D22" s="342"/>
      <c r="E22" s="342"/>
      <c r="F22" s="342"/>
      <c r="G22" s="36"/>
      <c r="H22" s="356" t="str">
        <f>IF(C22="","",IF($W$12&gt;EOMONTH(C22,0),EOMONTH(C22,0),$W$12))</f>
        <v/>
      </c>
      <c r="I22" s="356"/>
      <c r="J22" s="356"/>
      <c r="K22" s="357"/>
      <c r="L22" s="358" t="str">
        <f>IF(Q20="","",IF(Q20=$W$12,"",(Q20+1)))</f>
        <v/>
      </c>
      <c r="M22" s="342"/>
      <c r="N22" s="342"/>
      <c r="O22" s="342"/>
      <c r="P22" s="36"/>
      <c r="Q22" s="356" t="str">
        <f>IF(L22="","",IF($W$12&gt;EOMONTH(L22,0),EOMONTH(L22,0),$W$12))</f>
        <v/>
      </c>
      <c r="R22" s="356"/>
      <c r="S22" s="356"/>
      <c r="T22" s="357"/>
      <c r="U22" s="358" t="str">
        <f>IF(Z20="","",IF(Z20=$W$12,"",(Z20+1)))</f>
        <v/>
      </c>
      <c r="V22" s="342"/>
      <c r="W22" s="342"/>
      <c r="X22" s="342"/>
      <c r="Y22" s="36"/>
      <c r="Z22" s="356" t="str">
        <f>IF(U22="","",IF($W$12&gt;EOMONTH(U22,0),EOMONTH(U22,0),$W$12))</f>
        <v/>
      </c>
      <c r="AA22" s="356"/>
      <c r="AB22" s="356"/>
      <c r="AC22" s="359"/>
      <c r="BA22" s="295"/>
      <c r="BB22" s="296"/>
      <c r="BC22" s="300"/>
      <c r="BD22" s="306"/>
      <c r="BE22" s="306"/>
      <c r="BF22" s="306"/>
      <c r="BG22" s="306"/>
      <c r="BH22" s="306"/>
      <c r="BI22" s="306"/>
      <c r="BJ22" s="306"/>
      <c r="BK22" s="306"/>
      <c r="BL22" s="306"/>
      <c r="BM22" s="306"/>
      <c r="BN22" s="306"/>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c r="CN22" s="300"/>
      <c r="CO22" s="300"/>
      <c r="CP22" s="300"/>
      <c r="CQ22" s="300"/>
      <c r="CR22" s="300"/>
      <c r="CS22" s="300"/>
      <c r="CT22" s="295"/>
    </row>
    <row r="23" spans="1:98" ht="20.25" customHeight="1" x14ac:dyDescent="0.15">
      <c r="A23" s="3"/>
      <c r="B23" s="412"/>
      <c r="C23" s="283"/>
      <c r="D23" s="30" t="s">
        <v>3</v>
      </c>
      <c r="E23" s="31" t="s">
        <v>24</v>
      </c>
      <c r="F23" s="283"/>
      <c r="G23" s="32" t="s">
        <v>4</v>
      </c>
      <c r="H23" s="348"/>
      <c r="I23" s="348"/>
      <c r="J23" s="348"/>
      <c r="K23" s="33" t="s">
        <v>10</v>
      </c>
      <c r="L23" s="284"/>
      <c r="M23" s="30" t="s">
        <v>3</v>
      </c>
      <c r="N23" s="31" t="s">
        <v>24</v>
      </c>
      <c r="O23" s="283"/>
      <c r="P23" s="32" t="s">
        <v>4</v>
      </c>
      <c r="Q23" s="348"/>
      <c r="R23" s="348"/>
      <c r="S23" s="348"/>
      <c r="T23" s="34" t="s">
        <v>10</v>
      </c>
      <c r="U23" s="284"/>
      <c r="V23" s="30" t="s">
        <v>3</v>
      </c>
      <c r="W23" s="31" t="s">
        <v>24</v>
      </c>
      <c r="X23" s="283"/>
      <c r="Y23" s="32" t="s">
        <v>4</v>
      </c>
      <c r="Z23" s="348"/>
      <c r="AA23" s="348"/>
      <c r="AB23" s="348"/>
      <c r="AC23" s="35" t="s">
        <v>10</v>
      </c>
      <c r="BA23" s="295"/>
      <c r="BB23" s="296"/>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2"/>
      <c r="CP23" s="300"/>
      <c r="CQ23" s="300"/>
      <c r="CR23" s="300"/>
      <c r="CS23" s="300"/>
      <c r="CT23" s="295"/>
    </row>
    <row r="24" spans="1:98" ht="24.75" hidden="1" customHeight="1" x14ac:dyDescent="0.15">
      <c r="A24" s="3"/>
      <c r="B24" s="412"/>
      <c r="C24" s="342" t="str">
        <f>IF(H22="","",IF(H22=$W$12,"",(H22+1)))</f>
        <v/>
      </c>
      <c r="D24" s="342"/>
      <c r="E24" s="342"/>
      <c r="F24" s="342"/>
      <c r="G24" s="36"/>
      <c r="H24" s="356" t="str">
        <f>IF(C24="","",IF($W$12&gt;EOMONTH(C24,0),EOMONTH(C24,0),$W$12))</f>
        <v/>
      </c>
      <c r="I24" s="356"/>
      <c r="J24" s="356"/>
      <c r="K24" s="357"/>
      <c r="L24" s="358" t="str">
        <f>IF(Q22="","",IF(Q22=$W$12,"",(Q22+1)))</f>
        <v/>
      </c>
      <c r="M24" s="342"/>
      <c r="N24" s="342"/>
      <c r="O24" s="342"/>
      <c r="P24" s="36"/>
      <c r="Q24" s="356" t="str">
        <f>IF(L24="","",IF($W$12&gt;EOMONTH(L24,0),EOMONTH(L24,0),$W$12))</f>
        <v/>
      </c>
      <c r="R24" s="356"/>
      <c r="S24" s="356"/>
      <c r="T24" s="357"/>
      <c r="U24" s="358" t="str">
        <f>IF(Z22="","",IF(Z22=$W$12,"",(Z22+1)))</f>
        <v/>
      </c>
      <c r="V24" s="342"/>
      <c r="W24" s="342"/>
      <c r="X24" s="342"/>
      <c r="Y24" s="36"/>
      <c r="Z24" s="356" t="str">
        <f>IF(U24="","",IF($W$12&gt;EOMONTH(U24,0),EOMONTH(U24,0),$W$12))</f>
        <v/>
      </c>
      <c r="AA24" s="356"/>
      <c r="AB24" s="356"/>
      <c r="AC24" s="359"/>
      <c r="BA24" s="295"/>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5"/>
    </row>
    <row r="25" spans="1:98" ht="20.25" customHeight="1" x14ac:dyDescent="0.15">
      <c r="A25" s="3"/>
      <c r="B25" s="412"/>
      <c r="C25" s="283"/>
      <c r="D25" s="30" t="s">
        <v>3</v>
      </c>
      <c r="E25" s="31" t="s">
        <v>24</v>
      </c>
      <c r="F25" s="283"/>
      <c r="G25" s="32" t="s">
        <v>4</v>
      </c>
      <c r="H25" s="348"/>
      <c r="I25" s="348"/>
      <c r="J25" s="348"/>
      <c r="K25" s="33" t="s">
        <v>10</v>
      </c>
      <c r="L25" s="284"/>
      <c r="M25" s="30" t="s">
        <v>3</v>
      </c>
      <c r="N25" s="31" t="s">
        <v>24</v>
      </c>
      <c r="O25" s="283"/>
      <c r="P25" s="32" t="s">
        <v>4</v>
      </c>
      <c r="Q25" s="348"/>
      <c r="R25" s="348"/>
      <c r="S25" s="348"/>
      <c r="T25" s="34" t="s">
        <v>10</v>
      </c>
      <c r="U25" s="284"/>
      <c r="V25" s="30" t="s">
        <v>3</v>
      </c>
      <c r="W25" s="31" t="s">
        <v>24</v>
      </c>
      <c r="X25" s="283"/>
      <c r="Y25" s="32" t="s">
        <v>4</v>
      </c>
      <c r="Z25" s="348"/>
      <c r="AA25" s="348"/>
      <c r="AB25" s="348"/>
      <c r="AC25" s="35" t="s">
        <v>10</v>
      </c>
      <c r="BA25" s="295"/>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5"/>
    </row>
    <row r="26" spans="1:98" ht="24.75" hidden="1" customHeight="1" x14ac:dyDescent="0.15">
      <c r="A26" s="3"/>
      <c r="B26" s="412"/>
      <c r="C26" s="342" t="str">
        <f>IF(H24="","",IF(H24=$W$12,"",(H24+1)))</f>
        <v/>
      </c>
      <c r="D26" s="342"/>
      <c r="E26" s="342"/>
      <c r="F26" s="342"/>
      <c r="G26" s="36"/>
      <c r="H26" s="356" t="str">
        <f>IF(C26="","",IF($W$12&gt;EOMONTH(C26,0),EOMONTH(C26,0),$W$12))</f>
        <v/>
      </c>
      <c r="I26" s="356"/>
      <c r="J26" s="356"/>
      <c r="K26" s="357"/>
      <c r="L26" s="358" t="str">
        <f>IF(Q24="","",IF(Q24=$W$12,"",(Q24+1)))</f>
        <v/>
      </c>
      <c r="M26" s="342"/>
      <c r="N26" s="342"/>
      <c r="O26" s="342"/>
      <c r="P26" s="36"/>
      <c r="Q26" s="356" t="str">
        <f>IF(L26="","",IF($W$12&gt;EOMONTH(L26,0),EOMONTH(L26,0),$W$12))</f>
        <v/>
      </c>
      <c r="R26" s="356"/>
      <c r="S26" s="356"/>
      <c r="T26" s="357"/>
      <c r="U26" s="358" t="str">
        <f>IF(Z24="","",IF(Z24=$W$12,"",(Z24+1)))</f>
        <v/>
      </c>
      <c r="V26" s="342"/>
      <c r="W26" s="342"/>
      <c r="X26" s="342"/>
      <c r="Y26" s="36"/>
      <c r="Z26" s="356" t="str">
        <f>IF(U26="","",IF($W$12&gt;EOMONTH(U26,0),EOMONTH(U26,0),$W$12))</f>
        <v/>
      </c>
      <c r="AA26" s="356"/>
      <c r="AB26" s="356"/>
      <c r="AC26" s="359"/>
      <c r="BA26" s="295"/>
      <c r="BB26" s="296"/>
      <c r="BC26" s="296"/>
      <c r="BD26" s="296"/>
      <c r="BE26" s="296"/>
      <c r="BF26" s="296"/>
      <c r="BG26" s="296"/>
      <c r="BH26" s="296"/>
      <c r="BI26" s="296"/>
      <c r="BJ26" s="296"/>
      <c r="BK26" s="296"/>
      <c r="BL26" s="296"/>
      <c r="BM26" s="296"/>
      <c r="BN26" s="296"/>
      <c r="BO26" s="296"/>
      <c r="BP26" s="296"/>
      <c r="BQ26" s="550" t="s">
        <v>178</v>
      </c>
      <c r="BR26" s="551"/>
      <c r="BS26" s="551"/>
      <c r="BT26" s="551"/>
      <c r="BU26" s="551"/>
      <c r="BV26" s="552"/>
      <c r="BW26" s="296"/>
      <c r="BX26" s="296"/>
      <c r="BY26" s="296"/>
      <c r="BZ26" s="296"/>
      <c r="CA26" s="296"/>
      <c r="CB26" s="296"/>
      <c r="CC26" s="550" t="s">
        <v>179</v>
      </c>
      <c r="CD26" s="551"/>
      <c r="CE26" s="551"/>
      <c r="CF26" s="551"/>
      <c r="CG26" s="551"/>
      <c r="CH26" s="551"/>
      <c r="CI26" s="551"/>
      <c r="CJ26" s="551"/>
      <c r="CK26" s="551"/>
      <c r="CL26" s="551"/>
      <c r="CM26" s="551"/>
      <c r="CN26" s="552"/>
      <c r="CO26" s="296"/>
      <c r="CP26" s="296"/>
      <c r="CQ26" s="296"/>
      <c r="CR26" s="296"/>
      <c r="CS26" s="296"/>
      <c r="CT26" s="295"/>
    </row>
    <row r="27" spans="1:98" ht="20.25" customHeight="1" x14ac:dyDescent="0.15">
      <c r="A27" s="3"/>
      <c r="B27" s="412"/>
      <c r="C27" s="283"/>
      <c r="D27" s="30" t="s">
        <v>3</v>
      </c>
      <c r="E27" s="31" t="s">
        <v>24</v>
      </c>
      <c r="F27" s="283"/>
      <c r="G27" s="32" t="s">
        <v>4</v>
      </c>
      <c r="H27" s="348"/>
      <c r="I27" s="348"/>
      <c r="J27" s="348"/>
      <c r="K27" s="33" t="s">
        <v>10</v>
      </c>
      <c r="L27" s="284"/>
      <c r="M27" s="30" t="s">
        <v>3</v>
      </c>
      <c r="N27" s="31" t="s">
        <v>24</v>
      </c>
      <c r="O27" s="283"/>
      <c r="P27" s="32" t="s">
        <v>4</v>
      </c>
      <c r="Q27" s="348"/>
      <c r="R27" s="348"/>
      <c r="S27" s="348"/>
      <c r="T27" s="34" t="s">
        <v>10</v>
      </c>
      <c r="U27" s="284"/>
      <c r="V27" s="30" t="s">
        <v>3</v>
      </c>
      <c r="W27" s="31" t="s">
        <v>24</v>
      </c>
      <c r="X27" s="283"/>
      <c r="Y27" s="32" t="s">
        <v>4</v>
      </c>
      <c r="Z27" s="348"/>
      <c r="AA27" s="348"/>
      <c r="AB27" s="348"/>
      <c r="AC27" s="35" t="s">
        <v>10</v>
      </c>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row>
    <row r="28" spans="1:98" ht="24.75" hidden="1" customHeight="1" x14ac:dyDescent="0.15">
      <c r="A28" s="3"/>
      <c r="B28" s="412"/>
      <c r="C28" s="342" t="str">
        <f>IF(H26="","",IF(H26=$W$12,"",(H26+1)))</f>
        <v/>
      </c>
      <c r="D28" s="342"/>
      <c r="E28" s="342"/>
      <c r="F28" s="342"/>
      <c r="G28" s="36"/>
      <c r="H28" s="356" t="str">
        <f>IF(C28="","",IF($W$12&gt;EOMONTH(C28,0),EOMONTH(C28,0),$W$12))</f>
        <v/>
      </c>
      <c r="I28" s="356"/>
      <c r="J28" s="356"/>
      <c r="K28" s="357"/>
      <c r="L28" s="358" t="str">
        <f>IF(Q26="","",IF(Q26=$W$12,"",(Q26+1)))</f>
        <v/>
      </c>
      <c r="M28" s="342"/>
      <c r="N28" s="342"/>
      <c r="O28" s="342"/>
      <c r="P28" s="36"/>
      <c r="Q28" s="356" t="str">
        <f>IF(L28="","",IF($W$12&gt;EOMONTH(L28,0),EOMONTH(L28,0),$W$12))</f>
        <v/>
      </c>
      <c r="R28" s="356"/>
      <c r="S28" s="356"/>
      <c r="T28" s="357"/>
      <c r="U28" s="358" t="str">
        <f>IF(Z26="","",IF(Z26=$W$12,"",(Z26+1)))</f>
        <v/>
      </c>
      <c r="V28" s="342"/>
      <c r="W28" s="342"/>
      <c r="X28" s="342"/>
      <c r="Y28" s="36"/>
      <c r="Z28" s="356" t="str">
        <f>IF(U28="","",IF($W$12&gt;EOMONTH(U28,0),EOMONTH(U28,0),$W$12))</f>
        <v/>
      </c>
      <c r="AA28" s="356"/>
      <c r="AB28" s="356"/>
      <c r="AC28" s="359"/>
    </row>
    <row r="29" spans="1:98" ht="20.25" customHeight="1" x14ac:dyDescent="0.15">
      <c r="A29" s="3"/>
      <c r="B29" s="412"/>
      <c r="C29" s="283"/>
      <c r="D29" s="30" t="s">
        <v>3</v>
      </c>
      <c r="E29" s="31" t="s">
        <v>24</v>
      </c>
      <c r="F29" s="283"/>
      <c r="G29" s="32" t="s">
        <v>4</v>
      </c>
      <c r="H29" s="348"/>
      <c r="I29" s="348"/>
      <c r="J29" s="348"/>
      <c r="K29" s="33" t="s">
        <v>10</v>
      </c>
      <c r="L29" s="284"/>
      <c r="M29" s="30" t="s">
        <v>3</v>
      </c>
      <c r="N29" s="31" t="s">
        <v>24</v>
      </c>
      <c r="O29" s="283"/>
      <c r="P29" s="32" t="s">
        <v>4</v>
      </c>
      <c r="Q29" s="348"/>
      <c r="R29" s="348"/>
      <c r="S29" s="348"/>
      <c r="T29" s="34" t="s">
        <v>10</v>
      </c>
      <c r="U29" s="284"/>
      <c r="V29" s="30" t="s">
        <v>3</v>
      </c>
      <c r="W29" s="31" t="s">
        <v>24</v>
      </c>
      <c r="X29" s="283"/>
      <c r="Y29" s="32" t="s">
        <v>4</v>
      </c>
      <c r="Z29" s="348"/>
      <c r="AA29" s="348"/>
      <c r="AB29" s="348"/>
      <c r="AC29" s="35" t="s">
        <v>10</v>
      </c>
    </row>
    <row r="30" spans="1:98" ht="24.75" hidden="1" customHeight="1" x14ac:dyDescent="0.15">
      <c r="A30" s="3"/>
      <c r="B30" s="412"/>
      <c r="C30" s="342" t="str">
        <f>IF(H28="","",IF(H28=$W$12,"",(H28+1)))</f>
        <v/>
      </c>
      <c r="D30" s="342"/>
      <c r="E30" s="342"/>
      <c r="F30" s="342"/>
      <c r="G30" s="36"/>
      <c r="H30" s="356" t="str">
        <f>IF(C30="","",IF($W$12&gt;EOMONTH(C30,0),EOMONTH(C30,0),$W$12))</f>
        <v/>
      </c>
      <c r="I30" s="356"/>
      <c r="J30" s="356"/>
      <c r="K30" s="357"/>
      <c r="L30" s="358" t="str">
        <f>IF(Q28="","",IF(Q28=$W$12,"",(Q28+1)))</f>
        <v/>
      </c>
      <c r="M30" s="342"/>
      <c r="N30" s="342"/>
      <c r="O30" s="342"/>
      <c r="P30" s="36"/>
      <c r="Q30" s="356" t="str">
        <f>IF(L30="","",IF($W$12&gt;EOMONTH(L30,0),EOMONTH(L30,0),$W$12))</f>
        <v/>
      </c>
      <c r="R30" s="356"/>
      <c r="S30" s="356"/>
      <c r="T30" s="357"/>
      <c r="U30" s="358" t="str">
        <f>IF(Z28="","",IF(Z28=$W$12,"",(Z28+1)))</f>
        <v/>
      </c>
      <c r="V30" s="342"/>
      <c r="W30" s="342"/>
      <c r="X30" s="342"/>
      <c r="Y30" s="36"/>
      <c r="Z30" s="356" t="str">
        <f>IF(U30="","",IF($W$12&gt;EOMONTH(U30,0),EOMONTH(U30,0),$W$12))</f>
        <v/>
      </c>
      <c r="AA30" s="356"/>
      <c r="AB30" s="356"/>
      <c r="AC30" s="359"/>
    </row>
    <row r="31" spans="1:98" ht="20.25" customHeight="1" x14ac:dyDescent="0.15">
      <c r="A31" s="3"/>
      <c r="B31" s="412"/>
      <c r="C31" s="284"/>
      <c r="D31" s="30" t="s">
        <v>3</v>
      </c>
      <c r="E31" s="31" t="s">
        <v>24</v>
      </c>
      <c r="F31" s="283"/>
      <c r="G31" s="32" t="s">
        <v>4</v>
      </c>
      <c r="H31" s="348"/>
      <c r="I31" s="348"/>
      <c r="J31" s="348"/>
      <c r="K31" s="33" t="s">
        <v>10</v>
      </c>
      <c r="L31" s="284"/>
      <c r="M31" s="30" t="s">
        <v>3</v>
      </c>
      <c r="N31" s="31" t="s">
        <v>24</v>
      </c>
      <c r="O31" s="283"/>
      <c r="P31" s="32" t="s">
        <v>4</v>
      </c>
      <c r="Q31" s="348"/>
      <c r="R31" s="348"/>
      <c r="S31" s="348"/>
      <c r="T31" s="34" t="s">
        <v>10</v>
      </c>
      <c r="U31" s="284"/>
      <c r="V31" s="30" t="s">
        <v>3</v>
      </c>
      <c r="W31" s="31" t="s">
        <v>24</v>
      </c>
      <c r="X31" s="283"/>
      <c r="Y31" s="32" t="s">
        <v>4</v>
      </c>
      <c r="Z31" s="348"/>
      <c r="AA31" s="348"/>
      <c r="AB31" s="348"/>
      <c r="AC31" s="35" t="s">
        <v>10</v>
      </c>
      <c r="AD31" s="2"/>
      <c r="AE31" s="2"/>
      <c r="AF31" s="2"/>
      <c r="AG31" s="2"/>
      <c r="AH31" s="38"/>
      <c r="AI31" s="38"/>
      <c r="AJ31" s="38"/>
      <c r="AK31" s="38"/>
      <c r="AL31" s="38"/>
      <c r="AM31" s="38"/>
      <c r="AN31" s="38"/>
      <c r="AO31" s="38"/>
    </row>
    <row r="32" spans="1:98" ht="13.5" customHeight="1" x14ac:dyDescent="0.15">
      <c r="A32" s="3"/>
      <c r="B32" s="412"/>
      <c r="C32" s="375" t="s">
        <v>169</v>
      </c>
      <c r="D32" s="376"/>
      <c r="E32" s="377"/>
      <c r="F32" s="343" t="str">
        <f>IF(W9="","",O12+179)</f>
        <v/>
      </c>
      <c r="G32" s="344"/>
      <c r="H32" s="344"/>
      <c r="I32" s="344"/>
      <c r="J32" s="344"/>
      <c r="K32" s="280" t="s">
        <v>171</v>
      </c>
      <c r="L32" s="367" t="s">
        <v>36</v>
      </c>
      <c r="M32" s="368"/>
      <c r="N32" s="368"/>
      <c r="O32" s="369"/>
      <c r="P32" s="352">
        <f>SUM(F21,F23,F25,F27,F29,F31,O21,O23,O25,O27,O29,O31,X21,X23,X25,X27,X29,X31)</f>
        <v>0</v>
      </c>
      <c r="Q32" s="353"/>
      <c r="R32" s="373" t="s">
        <v>25</v>
      </c>
      <c r="S32" s="367" t="s">
        <v>37</v>
      </c>
      <c r="T32" s="368"/>
      <c r="U32" s="368"/>
      <c r="V32" s="368"/>
      <c r="W32" s="368"/>
      <c r="X32" s="369"/>
      <c r="Y32" s="352">
        <f>SUM(H21,H23,H25,H27,H29,H31,Q21,Q23,Q25,Q27,Q29,Q31,Z21,Z23,Z25,Z27,Z29,Z31)</f>
        <v>0</v>
      </c>
      <c r="Z32" s="353"/>
      <c r="AA32" s="353"/>
      <c r="AB32" s="353"/>
      <c r="AC32" s="361" t="s">
        <v>10</v>
      </c>
      <c r="AD32" s="293"/>
      <c r="AE32" s="293"/>
      <c r="AF32" s="293"/>
      <c r="AG32" s="293"/>
      <c r="AH32" s="36"/>
      <c r="AI32" s="264"/>
      <c r="AJ32" s="264"/>
      <c r="AK32" s="264"/>
      <c r="AL32" s="264"/>
      <c r="AM32" s="38"/>
      <c r="AN32" s="38"/>
      <c r="AO32" s="266"/>
      <c r="AP32" s="266"/>
      <c r="AQ32" s="260"/>
      <c r="AR32" s="260"/>
      <c r="AS32" s="260"/>
      <c r="AT32" s="260"/>
      <c r="AU32" s="260"/>
      <c r="AV32" s="260"/>
      <c r="AW32" s="260"/>
      <c r="AX32" s="260"/>
      <c r="AY32" s="260"/>
      <c r="AZ32" s="260"/>
      <c r="BA32" s="260"/>
      <c r="BB32" s="260"/>
      <c r="BC32" s="260"/>
    </row>
    <row r="33" spans="1:56" ht="13.5" customHeight="1" x14ac:dyDescent="0.15">
      <c r="A33" s="3"/>
      <c r="B33" s="413"/>
      <c r="C33" s="375" t="s">
        <v>170</v>
      </c>
      <c r="D33" s="376"/>
      <c r="E33" s="377"/>
      <c r="F33" s="343" t="str">
        <f>IF(W9="","",O12+180)</f>
        <v/>
      </c>
      <c r="G33" s="345"/>
      <c r="H33" s="345"/>
      <c r="I33" s="345"/>
      <c r="J33" s="345"/>
      <c r="K33" s="332" t="s">
        <v>172</v>
      </c>
      <c r="L33" s="370"/>
      <c r="M33" s="371"/>
      <c r="N33" s="371"/>
      <c r="O33" s="372"/>
      <c r="P33" s="354"/>
      <c r="Q33" s="355"/>
      <c r="R33" s="374"/>
      <c r="S33" s="370"/>
      <c r="T33" s="371"/>
      <c r="U33" s="371"/>
      <c r="V33" s="371"/>
      <c r="W33" s="371"/>
      <c r="X33" s="372"/>
      <c r="Y33" s="354"/>
      <c r="Z33" s="355"/>
      <c r="AA33" s="355"/>
      <c r="AB33" s="355"/>
      <c r="AC33" s="362"/>
      <c r="AD33" s="52"/>
      <c r="AE33" s="263"/>
      <c r="AF33" s="37"/>
      <c r="AG33" s="37"/>
      <c r="AH33" s="263"/>
      <c r="AI33" s="37"/>
      <c r="AJ33" s="265"/>
      <c r="AK33" s="265"/>
      <c r="AL33" s="265"/>
      <c r="AM33" s="37"/>
      <c r="AN33" s="38"/>
      <c r="AO33" s="38"/>
      <c r="AP33" s="266"/>
      <c r="AQ33" s="260"/>
      <c r="AR33" s="260"/>
      <c r="AS33" s="260"/>
      <c r="AT33" s="260"/>
      <c r="AU33" s="260"/>
      <c r="AV33" s="260"/>
      <c r="AW33" s="260"/>
      <c r="AX33" s="260"/>
      <c r="AY33" s="260"/>
      <c r="AZ33" s="260"/>
      <c r="BA33" s="260"/>
      <c r="BB33" s="260"/>
      <c r="BC33" s="260"/>
      <c r="BD33" s="260"/>
    </row>
    <row r="34" spans="1:56" s="2" customFormat="1" ht="6.75" customHeight="1" x14ac:dyDescent="0.15">
      <c r="A34" s="3"/>
      <c r="B34" s="553" t="s">
        <v>54</v>
      </c>
      <c r="C34" s="554"/>
      <c r="D34" s="555"/>
      <c r="E34" s="285"/>
      <c r="F34" s="285"/>
      <c r="G34" s="285"/>
      <c r="H34" s="285"/>
      <c r="I34" s="285"/>
      <c r="J34" s="285"/>
      <c r="K34" s="285"/>
      <c r="L34" s="15"/>
      <c r="M34" s="15"/>
      <c r="N34" s="15"/>
      <c r="O34" s="15"/>
      <c r="P34" s="285"/>
      <c r="Q34" s="285"/>
      <c r="R34" s="285"/>
      <c r="S34" s="15"/>
      <c r="T34" s="15"/>
      <c r="U34" s="15"/>
      <c r="V34" s="15"/>
      <c r="W34" s="15"/>
      <c r="X34" s="15"/>
      <c r="Y34" s="286"/>
      <c r="Z34" s="286"/>
      <c r="AA34" s="286"/>
      <c r="AB34" s="286"/>
      <c r="AC34" s="287"/>
      <c r="AF34" s="260"/>
      <c r="AG34" s="260"/>
      <c r="AH34" s="266"/>
      <c r="AI34" s="266"/>
      <c r="AJ34" s="266"/>
      <c r="AK34" s="266"/>
      <c r="AL34" s="266"/>
      <c r="AM34" s="38"/>
      <c r="AN34" s="38"/>
      <c r="AO34" s="38"/>
      <c r="AS34" s="260"/>
      <c r="AT34" s="260"/>
      <c r="AU34" s="1"/>
      <c r="AV34" s="1"/>
      <c r="AW34" s="1"/>
    </row>
    <row r="35" spans="1:56" s="2" customFormat="1" ht="15.75" customHeight="1" x14ac:dyDescent="0.15">
      <c r="A35" s="3"/>
      <c r="B35" s="553"/>
      <c r="C35" s="554"/>
      <c r="D35" s="555"/>
      <c r="E35" s="15"/>
      <c r="F35" s="288" t="s">
        <v>49</v>
      </c>
      <c r="G35" s="289"/>
      <c r="H35" s="289"/>
      <c r="I35" s="289"/>
      <c r="J35" s="289"/>
      <c r="K35" s="289"/>
      <c r="L35" s="289"/>
      <c r="M35" s="289"/>
      <c r="N35" s="289"/>
      <c r="O35" s="289"/>
      <c r="P35" s="15"/>
      <c r="Q35" s="288" t="s">
        <v>52</v>
      </c>
      <c r="R35" s="286"/>
      <c r="S35" s="286"/>
      <c r="T35" s="286"/>
      <c r="U35" s="285"/>
      <c r="V35" s="286"/>
      <c r="W35" s="286"/>
      <c r="X35" s="286"/>
      <c r="Y35" s="286"/>
      <c r="Z35" s="286"/>
      <c r="AA35" s="285"/>
      <c r="AB35" s="289"/>
      <c r="AC35" s="290"/>
      <c r="AF35" s="260"/>
      <c r="AG35" s="260"/>
      <c r="AH35" s="38"/>
      <c r="AI35" s="38"/>
      <c r="AJ35" s="38"/>
      <c r="AK35" s="38"/>
      <c r="AL35" s="266"/>
      <c r="AM35" s="38"/>
      <c r="AN35" s="38"/>
      <c r="AO35" s="38"/>
      <c r="AS35" s="260"/>
      <c r="AT35" s="260"/>
      <c r="AU35" s="1"/>
      <c r="AV35" s="1"/>
      <c r="AW35" s="1"/>
    </row>
    <row r="36" spans="1:56" s="2" customFormat="1" ht="15.75" customHeight="1" x14ac:dyDescent="0.15">
      <c r="A36" s="3"/>
      <c r="B36" s="553"/>
      <c r="C36" s="554"/>
      <c r="D36" s="555"/>
      <c r="E36" s="15"/>
      <c r="F36" s="288" t="s">
        <v>50</v>
      </c>
      <c r="G36" s="289"/>
      <c r="H36" s="289"/>
      <c r="I36" s="289"/>
      <c r="J36" s="289"/>
      <c r="K36" s="289"/>
      <c r="L36" s="289"/>
      <c r="M36" s="289"/>
      <c r="N36" s="289"/>
      <c r="O36" s="289"/>
      <c r="P36" s="15"/>
      <c r="Q36" s="288" t="s">
        <v>53</v>
      </c>
      <c r="R36" s="286"/>
      <c r="S36" s="286"/>
      <c r="T36" s="286"/>
      <c r="U36" s="285"/>
      <c r="V36" s="286"/>
      <c r="W36" s="286"/>
      <c r="X36" s="286"/>
      <c r="Y36" s="286"/>
      <c r="Z36" s="286"/>
      <c r="AA36" s="285"/>
      <c r="AB36" s="289"/>
      <c r="AC36" s="290"/>
      <c r="AF36" s="260"/>
      <c r="AG36" s="260"/>
      <c r="AH36" s="38"/>
      <c r="AI36" s="38"/>
      <c r="AJ36" s="38"/>
      <c r="AK36" s="38"/>
      <c r="AL36" s="266"/>
      <c r="AM36" s="266"/>
      <c r="AN36" s="266"/>
      <c r="AO36" s="266"/>
      <c r="AP36" s="260"/>
      <c r="AQ36" s="260"/>
      <c r="AR36" s="260"/>
      <c r="AS36" s="260"/>
      <c r="AT36" s="260"/>
      <c r="AU36" s="1"/>
      <c r="AV36" s="1"/>
      <c r="AW36" s="1"/>
    </row>
    <row r="37" spans="1:56" s="2" customFormat="1" ht="15.75" customHeight="1" x14ac:dyDescent="0.15">
      <c r="A37" s="3"/>
      <c r="B37" s="553"/>
      <c r="C37" s="554"/>
      <c r="D37" s="555"/>
      <c r="E37" s="15"/>
      <c r="F37" s="288" t="s">
        <v>51</v>
      </c>
      <c r="G37" s="289"/>
      <c r="H37" s="289"/>
      <c r="I37" s="289"/>
      <c r="J37" s="289"/>
      <c r="K37" s="289"/>
      <c r="L37" s="289"/>
      <c r="M37" s="289"/>
      <c r="N37" s="289"/>
      <c r="O37" s="289"/>
      <c r="P37" s="564" t="s">
        <v>55</v>
      </c>
      <c r="Q37" s="564"/>
      <c r="R37" s="564"/>
      <c r="S37" s="564"/>
      <c r="T37" s="564"/>
      <c r="U37" s="564"/>
      <c r="V37" s="564"/>
      <c r="W37" s="564"/>
      <c r="X37" s="564"/>
      <c r="Y37" s="564"/>
      <c r="Z37" s="564"/>
      <c r="AA37" s="564"/>
      <c r="AB37" s="564"/>
      <c r="AC37" s="565"/>
    </row>
    <row r="38" spans="1:56" s="2" customFormat="1" ht="3" customHeight="1" x14ac:dyDescent="0.15">
      <c r="A38" s="3"/>
      <c r="B38" s="556"/>
      <c r="C38" s="557"/>
      <c r="D38" s="558"/>
      <c r="E38" s="273"/>
      <c r="F38" s="273"/>
      <c r="G38" s="273"/>
      <c r="H38" s="273"/>
      <c r="I38" s="273"/>
      <c r="J38" s="273"/>
      <c r="K38" s="273"/>
      <c r="L38" s="273"/>
      <c r="M38" s="273"/>
      <c r="N38" s="273"/>
      <c r="O38" s="273"/>
      <c r="P38" s="273"/>
      <c r="Q38" s="273"/>
      <c r="R38" s="273"/>
      <c r="S38" s="276"/>
      <c r="T38" s="276"/>
      <c r="U38" s="276"/>
      <c r="V38" s="276"/>
      <c r="W38" s="276"/>
      <c r="X38" s="273"/>
      <c r="Y38" s="276"/>
      <c r="Z38" s="276"/>
      <c r="AA38" s="276"/>
      <c r="AB38" s="276"/>
      <c r="AC38" s="39"/>
    </row>
    <row r="39" spans="1:56" s="2" customFormat="1" ht="4.5" customHeight="1" x14ac:dyDescent="0.15">
      <c r="B39" s="40"/>
      <c r="C39" s="279"/>
      <c r="D39" s="279"/>
      <c r="E39" s="279"/>
      <c r="F39" s="279"/>
      <c r="G39" s="279"/>
      <c r="H39" s="279"/>
      <c r="I39" s="279"/>
      <c r="J39" s="279"/>
      <c r="K39" s="274"/>
      <c r="L39" s="274"/>
      <c r="M39" s="274"/>
      <c r="N39" s="274"/>
      <c r="O39" s="274"/>
      <c r="P39" s="274"/>
      <c r="Q39" s="279"/>
      <c r="R39" s="275"/>
      <c r="S39" s="275"/>
      <c r="T39" s="275"/>
      <c r="U39" s="275"/>
      <c r="V39" s="275"/>
      <c r="W39" s="279"/>
      <c r="X39" s="275"/>
      <c r="Y39" s="275"/>
      <c r="Z39" s="275"/>
      <c r="AA39" s="275"/>
      <c r="AB39" s="275"/>
      <c r="AC39" s="294"/>
    </row>
    <row r="40" spans="1:56" ht="18" customHeight="1" x14ac:dyDescent="0.15">
      <c r="B40" s="6"/>
      <c r="C40" s="5" t="s">
        <v>43</v>
      </c>
      <c r="D40" s="5"/>
      <c r="E40" s="5"/>
      <c r="F40" s="5"/>
      <c r="G40" s="5"/>
      <c r="H40" s="5"/>
      <c r="I40" s="5"/>
      <c r="J40" s="5"/>
      <c r="K40" s="5"/>
      <c r="L40" s="5"/>
      <c r="M40" s="5"/>
      <c r="N40" s="5"/>
      <c r="O40" s="5"/>
      <c r="P40" s="2"/>
      <c r="Q40" s="2"/>
      <c r="R40" s="2"/>
      <c r="S40" s="2"/>
      <c r="T40" s="2"/>
      <c r="U40" s="2"/>
      <c r="V40" s="2"/>
      <c r="W40" s="2"/>
      <c r="X40" s="2"/>
      <c r="Y40" s="2"/>
      <c r="Z40" s="2"/>
      <c r="AA40" s="2"/>
      <c r="AB40" s="2"/>
      <c r="AC40" s="3"/>
      <c r="AD40" s="2"/>
      <c r="AE40" s="2"/>
      <c r="AF40" s="2"/>
      <c r="AG40" s="2"/>
      <c r="AH40" s="2"/>
      <c r="AI40" s="2"/>
      <c r="AJ40" s="2"/>
      <c r="AK40" s="2"/>
      <c r="AL40" s="38"/>
      <c r="AM40" s="38"/>
      <c r="AN40" s="38"/>
      <c r="AO40" s="38"/>
      <c r="AP40" s="38"/>
      <c r="AQ40" s="2"/>
      <c r="AR40" s="2"/>
      <c r="AS40" s="2"/>
      <c r="AT40" s="41"/>
      <c r="AU40" s="41"/>
      <c r="AV40" s="41"/>
      <c r="AW40" s="2"/>
    </row>
    <row r="41" spans="1:56" ht="18" customHeight="1" x14ac:dyDescent="0.15">
      <c r="A41" s="2"/>
      <c r="B41" s="6"/>
      <c r="C41" s="2"/>
      <c r="D41" s="7" t="s">
        <v>45</v>
      </c>
      <c r="E41" s="5"/>
      <c r="F41" s="5"/>
      <c r="G41" s="5"/>
      <c r="H41" s="5"/>
      <c r="I41" s="5"/>
      <c r="J41" s="5"/>
      <c r="K41" s="5"/>
      <c r="L41" s="5"/>
      <c r="M41" s="5"/>
      <c r="N41" s="5"/>
      <c r="O41" s="5"/>
      <c r="P41" s="2"/>
      <c r="Q41" s="2"/>
      <c r="R41" s="2"/>
      <c r="S41" s="2"/>
      <c r="W41" s="2"/>
      <c r="X41" s="2"/>
      <c r="Y41" s="2"/>
      <c r="Z41" s="2"/>
      <c r="AA41" s="2"/>
      <c r="AB41" s="2"/>
      <c r="AC41" s="3"/>
      <c r="AD41" s="2"/>
      <c r="AE41" s="2"/>
      <c r="AF41" s="2"/>
      <c r="AG41" s="2"/>
      <c r="AH41" s="2"/>
      <c r="AL41" s="38"/>
      <c r="AM41" s="262"/>
      <c r="AN41" s="262"/>
      <c r="AO41" s="52"/>
      <c r="AP41" s="38"/>
      <c r="AV41" s="41"/>
      <c r="AW41" s="2"/>
    </row>
    <row r="42" spans="1:56" ht="18" customHeight="1" x14ac:dyDescent="0.15">
      <c r="A42" s="2"/>
      <c r="B42" s="6"/>
      <c r="C42" s="2"/>
      <c r="D42" s="5"/>
      <c r="E42" s="349" t="s">
        <v>186</v>
      </c>
      <c r="F42" s="349"/>
      <c r="G42" s="291"/>
      <c r="H42" s="9" t="s">
        <v>2</v>
      </c>
      <c r="I42" s="291"/>
      <c r="J42" s="9" t="s">
        <v>3</v>
      </c>
      <c r="K42" s="292"/>
      <c r="L42" s="340" t="s">
        <v>4</v>
      </c>
      <c r="M42" s="8"/>
      <c r="N42" s="8"/>
      <c r="O42" s="14"/>
      <c r="P42" s="2"/>
      <c r="Q42" s="2"/>
      <c r="R42" s="2"/>
      <c r="S42" s="2"/>
      <c r="T42" s="2"/>
      <c r="U42" s="2"/>
      <c r="V42" s="2"/>
      <c r="W42" s="2"/>
      <c r="X42" s="2"/>
      <c r="Y42" s="2"/>
      <c r="Z42" s="2"/>
      <c r="AA42" s="2"/>
      <c r="AB42" s="2"/>
      <c r="AC42" s="3"/>
      <c r="AD42" s="2"/>
      <c r="AE42" s="2"/>
      <c r="AF42" s="2"/>
      <c r="AG42" s="2"/>
      <c r="AH42" s="2"/>
      <c r="AL42" s="38"/>
      <c r="AM42" s="262"/>
      <c r="AN42" s="262"/>
      <c r="AO42" s="52"/>
      <c r="AP42" s="38"/>
      <c r="AV42" s="41"/>
      <c r="AW42" s="2"/>
    </row>
    <row r="43" spans="1:56" ht="18.75" customHeight="1" x14ac:dyDescent="0.15">
      <c r="A43" s="2"/>
      <c r="B43" s="6"/>
      <c r="C43" s="2"/>
      <c r="D43" s="2"/>
      <c r="E43" s="2"/>
      <c r="F43" s="2"/>
      <c r="G43" s="2"/>
      <c r="I43" s="560" t="s">
        <v>182</v>
      </c>
      <c r="J43" s="350"/>
      <c r="K43" s="350"/>
      <c r="M43" s="351" t="s">
        <v>16</v>
      </c>
      <c r="N43" s="351"/>
      <c r="P43" s="346"/>
      <c r="Q43" s="347"/>
      <c r="R43" s="347"/>
      <c r="S43" s="347"/>
      <c r="T43" s="347"/>
      <c r="U43" s="347"/>
      <c r="V43" s="347"/>
      <c r="W43" s="347"/>
      <c r="X43" s="347"/>
      <c r="Y43" s="347"/>
      <c r="Z43" s="347"/>
      <c r="AA43" s="347"/>
      <c r="AB43" s="347"/>
      <c r="AC43" s="13"/>
      <c r="AL43" s="38"/>
      <c r="AM43" s="38"/>
      <c r="AN43" s="38"/>
      <c r="AO43" s="38"/>
      <c r="AP43" s="38"/>
      <c r="AT43" s="41"/>
      <c r="AU43" s="41"/>
      <c r="AV43" s="41"/>
    </row>
    <row r="44" spans="1:56" ht="18.75" customHeight="1" x14ac:dyDescent="0.15">
      <c r="A44" s="2"/>
      <c r="B44" s="6"/>
      <c r="C44" s="2"/>
      <c r="D44" s="2"/>
      <c r="E44" s="2"/>
      <c r="F44" s="2"/>
      <c r="G44" s="2"/>
      <c r="I44" s="350"/>
      <c r="J44" s="350"/>
      <c r="K44" s="350"/>
      <c r="M44" s="559" t="s">
        <v>14</v>
      </c>
      <c r="N44" s="559"/>
      <c r="R44" s="2"/>
      <c r="S44" s="2"/>
      <c r="T44" s="7"/>
      <c r="U44" s="7"/>
      <c r="V44" s="7"/>
      <c r="W44" s="9"/>
      <c r="X44" s="10"/>
      <c r="Z44" s="1" t="s">
        <v>175</v>
      </c>
      <c r="AB44" s="2"/>
      <c r="AC44" s="3"/>
    </row>
    <row r="45" spans="1:56" ht="9.75" customHeight="1" x14ac:dyDescent="0.15">
      <c r="A45" s="2"/>
      <c r="B45" s="11"/>
      <c r="C45" s="7"/>
      <c r="D45" s="12"/>
      <c r="E45" s="12"/>
      <c r="F45" s="7"/>
      <c r="G45" s="278"/>
      <c r="H45" s="4"/>
      <c r="I45" s="2"/>
      <c r="J45" s="7"/>
      <c r="K45" s="7"/>
      <c r="L45" s="7"/>
      <c r="M45" s="7"/>
      <c r="N45" s="7"/>
      <c r="O45" s="7"/>
      <c r="P45" s="2"/>
      <c r="Q45" s="2"/>
      <c r="R45" s="2"/>
      <c r="S45" s="2"/>
      <c r="T45" s="2"/>
      <c r="U45" s="2"/>
      <c r="V45" s="2"/>
      <c r="W45" s="2"/>
      <c r="X45" s="2"/>
      <c r="Y45" s="2"/>
      <c r="Z45" s="2"/>
      <c r="AA45" s="2"/>
      <c r="AB45" s="2"/>
      <c r="AC45" s="3"/>
    </row>
    <row r="46" spans="1:56" ht="4.5" customHeight="1" x14ac:dyDescent="0.15">
      <c r="A46" s="2"/>
      <c r="B46" s="42"/>
      <c r="C46" s="43"/>
      <c r="D46" s="43"/>
      <c r="E46" s="43"/>
      <c r="F46" s="43"/>
      <c r="G46" s="43"/>
      <c r="H46" s="43"/>
      <c r="I46" s="43"/>
      <c r="J46" s="43"/>
      <c r="K46" s="43"/>
      <c r="L46" s="43"/>
      <c r="M46" s="43"/>
      <c r="N46" s="43"/>
      <c r="O46" s="43"/>
      <c r="P46" s="44"/>
      <c r="Q46" s="44"/>
      <c r="R46" s="44"/>
      <c r="S46" s="43"/>
      <c r="T46" s="43"/>
      <c r="U46" s="44"/>
      <c r="V46" s="44"/>
      <c r="W46" s="44"/>
      <c r="X46" s="44"/>
      <c r="Y46" s="44"/>
      <c r="Z46" s="44"/>
      <c r="AA46" s="44"/>
      <c r="AB46" s="44"/>
      <c r="AC46" s="45"/>
    </row>
    <row r="47" spans="1:56" ht="18" customHeight="1" x14ac:dyDescent="0.15">
      <c r="A47" s="2"/>
      <c r="B47" s="6"/>
      <c r="C47" s="5" t="s">
        <v>44</v>
      </c>
      <c r="D47" s="5"/>
      <c r="E47" s="5"/>
      <c r="F47" s="5"/>
      <c r="G47" s="5"/>
      <c r="H47" s="5"/>
      <c r="I47" s="5"/>
      <c r="J47" s="5"/>
      <c r="K47" s="5"/>
      <c r="L47" s="5"/>
      <c r="M47" s="5"/>
      <c r="N47" s="5"/>
      <c r="O47" s="5"/>
      <c r="P47" s="7"/>
      <c r="Q47" s="7"/>
      <c r="R47" s="7"/>
      <c r="S47" s="5"/>
      <c r="T47" s="5"/>
      <c r="U47" s="7"/>
      <c r="V47" s="7"/>
      <c r="W47" s="7"/>
      <c r="X47" s="7"/>
      <c r="Y47" s="7"/>
      <c r="Z47" s="7"/>
      <c r="AA47" s="7"/>
      <c r="AB47" s="7"/>
      <c r="AC47" s="3"/>
    </row>
    <row r="48" spans="1:56" ht="18" customHeight="1" x14ac:dyDescent="0.15">
      <c r="A48" s="2"/>
      <c r="B48" s="6"/>
      <c r="C48" s="2"/>
      <c r="D48" s="5"/>
      <c r="E48" s="349" t="str">
        <f>E42</f>
        <v>令和</v>
      </c>
      <c r="F48" s="349"/>
      <c r="G48" s="291"/>
      <c r="H48" s="9" t="s">
        <v>2</v>
      </c>
      <c r="I48" s="291"/>
      <c r="J48" s="9" t="s">
        <v>3</v>
      </c>
      <c r="K48" s="292"/>
      <c r="L48" s="340" t="s">
        <v>4</v>
      </c>
      <c r="M48" s="46"/>
      <c r="N48" s="46"/>
      <c r="O48" s="46"/>
      <c r="P48" s="7"/>
      <c r="Q48" s="7"/>
      <c r="R48" s="7"/>
      <c r="S48" s="5"/>
      <c r="T48" s="5"/>
      <c r="U48" s="7"/>
      <c r="V48" s="7"/>
      <c r="W48" s="7"/>
      <c r="X48" s="7"/>
      <c r="Y48" s="7"/>
      <c r="Z48" s="7"/>
      <c r="AA48" s="7"/>
      <c r="AB48" s="7"/>
      <c r="AC48" s="3"/>
    </row>
    <row r="49" spans="1:49" ht="15.75" customHeight="1" x14ac:dyDescent="0.15">
      <c r="A49" s="2"/>
      <c r="B49" s="6"/>
      <c r="C49" s="2"/>
      <c r="D49" s="2"/>
      <c r="E49" s="2"/>
      <c r="F49" s="2"/>
      <c r="G49" s="2"/>
      <c r="H49" s="2"/>
      <c r="I49" s="350" t="s">
        <v>12</v>
      </c>
      <c r="J49" s="350"/>
      <c r="K49" s="350"/>
      <c r="M49" s="350" t="s">
        <v>13</v>
      </c>
      <c r="N49" s="350"/>
      <c r="P49" s="360"/>
      <c r="Q49" s="360"/>
      <c r="R49" s="360"/>
      <c r="S49" s="360"/>
      <c r="T49" s="360"/>
      <c r="U49" s="360"/>
      <c r="V49" s="360"/>
      <c r="W49" s="360"/>
      <c r="X49" s="360"/>
      <c r="Y49" s="5"/>
      <c r="Z49" s="7"/>
      <c r="AA49" s="2"/>
      <c r="AB49" s="7"/>
      <c r="AC49" s="281"/>
    </row>
    <row r="50" spans="1:49" ht="15.75" customHeight="1" x14ac:dyDescent="0.15">
      <c r="A50" s="2"/>
      <c r="B50" s="6"/>
      <c r="C50" s="2"/>
      <c r="D50" s="2"/>
      <c r="E50" s="2"/>
      <c r="F50" s="2"/>
      <c r="G50" s="2"/>
      <c r="H50" s="2"/>
      <c r="I50" s="350"/>
      <c r="J50" s="350"/>
      <c r="K50" s="350"/>
      <c r="M50" s="278"/>
      <c r="N50" s="278"/>
      <c r="T50" s="7"/>
      <c r="U50" s="7"/>
      <c r="V50" s="7"/>
      <c r="W50" s="7"/>
      <c r="X50" s="7"/>
      <c r="Y50" s="5"/>
      <c r="Z50" s="7"/>
      <c r="AA50" s="2"/>
      <c r="AB50" s="7"/>
      <c r="AC50" s="281"/>
    </row>
    <row r="51" spans="1:49" ht="19.5" customHeight="1" x14ac:dyDescent="0.15">
      <c r="A51" s="2"/>
      <c r="B51" s="6"/>
      <c r="C51" s="2"/>
      <c r="D51" s="2"/>
      <c r="E51" s="2"/>
      <c r="F51" s="2"/>
      <c r="G51" s="2"/>
      <c r="H51" s="2"/>
      <c r="I51" s="350"/>
      <c r="J51" s="350"/>
      <c r="K51" s="350"/>
      <c r="M51" s="350" t="s">
        <v>14</v>
      </c>
      <c r="N51" s="350"/>
      <c r="P51" s="360"/>
      <c r="Q51" s="360"/>
      <c r="R51" s="360"/>
      <c r="S51" s="360"/>
      <c r="T51" s="360"/>
      <c r="U51" s="360"/>
      <c r="V51" s="360"/>
      <c r="W51" s="360"/>
      <c r="X51" s="360"/>
      <c r="Y51" s="5"/>
      <c r="Z51" s="277" t="s">
        <v>15</v>
      </c>
      <c r="AB51" s="7"/>
      <c r="AC51" s="281"/>
    </row>
    <row r="52" spans="1:49" ht="6" customHeight="1" x14ac:dyDescent="0.15">
      <c r="A52" s="2"/>
      <c r="B52" s="47"/>
      <c r="C52" s="48"/>
      <c r="D52" s="48"/>
      <c r="E52" s="49"/>
      <c r="F52" s="49"/>
      <c r="G52" s="48"/>
      <c r="H52" s="48"/>
      <c r="I52" s="48"/>
      <c r="J52" s="48"/>
      <c r="K52" s="48"/>
      <c r="L52" s="48"/>
      <c r="M52" s="50"/>
      <c r="N52" s="48"/>
      <c r="O52" s="48"/>
      <c r="P52" s="48"/>
      <c r="Q52" s="49"/>
      <c r="R52" s="49"/>
      <c r="S52" s="49"/>
      <c r="T52" s="49"/>
      <c r="U52" s="48"/>
      <c r="V52" s="48"/>
      <c r="W52" s="48"/>
      <c r="X52" s="48"/>
      <c r="Y52" s="48"/>
      <c r="Z52" s="48"/>
      <c r="AA52" s="48"/>
      <c r="AB52" s="48"/>
      <c r="AC52" s="282"/>
    </row>
    <row r="53" spans="1:49" ht="4.5" customHeight="1" x14ac:dyDescent="0.15">
      <c r="A53" s="2"/>
      <c r="B53" s="7"/>
      <c r="C53" s="7"/>
      <c r="D53" s="7"/>
      <c r="E53" s="5"/>
      <c r="F53" s="5"/>
      <c r="G53" s="7"/>
      <c r="H53" s="7"/>
      <c r="I53" s="7"/>
      <c r="J53" s="7"/>
      <c r="K53" s="7"/>
      <c r="L53" s="7"/>
      <c r="M53" s="7"/>
      <c r="N53" s="7"/>
      <c r="O53" s="2"/>
      <c r="P53" s="7"/>
      <c r="Q53" s="7"/>
      <c r="R53" s="7"/>
      <c r="S53" s="5"/>
      <c r="T53" s="5"/>
      <c r="U53" s="7"/>
      <c r="V53" s="7"/>
      <c r="W53" s="7"/>
      <c r="X53" s="7"/>
      <c r="Y53" s="7"/>
      <c r="Z53" s="7"/>
      <c r="AA53" s="7"/>
      <c r="AB53" s="7"/>
      <c r="AC53" s="2"/>
    </row>
    <row r="54" spans="1:49" ht="13.5" customHeight="1" x14ac:dyDescent="0.15">
      <c r="A54" s="2"/>
      <c r="B54" s="410" t="s">
        <v>138</v>
      </c>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row>
    <row r="55" spans="1:49" ht="21.75" customHeight="1" x14ac:dyDescent="0.15">
      <c r="A55" s="2"/>
      <c r="B55" s="381" t="s">
        <v>176</v>
      </c>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row>
    <row r="56" spans="1:49" ht="12" customHeight="1" x14ac:dyDescent="0.15">
      <c r="A56" s="2"/>
      <c r="B56" s="51" t="s">
        <v>47</v>
      </c>
      <c r="C56" s="51"/>
      <c r="D56" s="7"/>
      <c r="E56" s="5"/>
      <c r="F56" s="5"/>
      <c r="G56" s="7"/>
      <c r="H56" s="7"/>
      <c r="I56" s="7"/>
      <c r="J56" s="7"/>
      <c r="K56" s="7"/>
      <c r="L56" s="7"/>
      <c r="M56" s="7"/>
      <c r="N56" s="7"/>
      <c r="O56" s="2"/>
      <c r="P56" s="7"/>
      <c r="Q56" s="7"/>
      <c r="R56" s="7"/>
      <c r="S56" s="5"/>
      <c r="T56" s="5"/>
      <c r="U56" s="7"/>
      <c r="V56" s="7"/>
      <c r="W56" s="7"/>
      <c r="X56" s="7"/>
      <c r="Y56" s="7"/>
      <c r="Z56" s="7"/>
      <c r="AA56" s="7"/>
      <c r="AB56" s="7"/>
      <c r="AC56" s="2"/>
    </row>
    <row r="57" spans="1:49" s="24" customFormat="1" ht="12" customHeight="1" x14ac:dyDescent="0.15">
      <c r="A57" s="25"/>
      <c r="B57" s="409" t="s">
        <v>177</v>
      </c>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1"/>
      <c r="AE57" s="1"/>
      <c r="AF57" s="1"/>
      <c r="AG57" s="1"/>
      <c r="AH57" s="1"/>
      <c r="AI57" s="1"/>
      <c r="AJ57" s="1"/>
      <c r="AK57" s="1"/>
      <c r="AL57" s="1"/>
      <c r="AM57" s="1"/>
      <c r="AN57" s="1"/>
      <c r="AO57" s="1"/>
      <c r="AP57" s="1"/>
      <c r="AQ57" s="1"/>
      <c r="AR57" s="1"/>
      <c r="AS57" s="1"/>
      <c r="AT57" s="1"/>
      <c r="AU57" s="1"/>
      <c r="AV57" s="1"/>
      <c r="AW57" s="1"/>
    </row>
    <row r="58" spans="1:49" s="24" customFormat="1" ht="4.5" customHeight="1" x14ac:dyDescent="0.15">
      <c r="A58" s="25"/>
      <c r="B58" s="268"/>
      <c r="C58" s="269"/>
      <c r="D58" s="269"/>
      <c r="E58" s="269"/>
      <c r="F58" s="269"/>
      <c r="G58" s="269"/>
      <c r="H58" s="269"/>
      <c r="I58" s="269"/>
      <c r="J58" s="269"/>
      <c r="K58" s="269"/>
      <c r="L58" s="269"/>
      <c r="M58" s="269"/>
      <c r="N58" s="269"/>
      <c r="O58" s="269"/>
      <c r="P58" s="269"/>
      <c r="Q58" s="269"/>
      <c r="R58" s="270"/>
      <c r="S58" s="270"/>
      <c r="T58" s="270"/>
      <c r="U58" s="270"/>
      <c r="V58" s="270"/>
      <c r="W58" s="270"/>
      <c r="X58" s="270"/>
      <c r="Y58" s="270"/>
      <c r="Z58" s="270"/>
      <c r="AA58" s="270"/>
      <c r="AB58" s="270"/>
      <c r="AC58" s="271"/>
      <c r="AD58" s="1"/>
      <c r="AE58" s="1"/>
      <c r="AF58" s="1"/>
      <c r="AG58" s="1"/>
      <c r="AH58" s="1"/>
      <c r="AI58" s="1"/>
      <c r="AJ58" s="1"/>
      <c r="AK58" s="1"/>
      <c r="AL58" s="1"/>
      <c r="AM58" s="1"/>
      <c r="AN58" s="1"/>
      <c r="AO58" s="1"/>
      <c r="AP58" s="1"/>
      <c r="AQ58" s="1"/>
      <c r="AR58" s="1"/>
      <c r="AS58" s="1"/>
      <c r="AT58" s="1"/>
      <c r="AU58" s="1"/>
      <c r="AV58" s="1"/>
      <c r="AW58" s="1"/>
    </row>
    <row r="59" spans="1:49" s="24" customFormat="1" ht="6" customHeight="1" x14ac:dyDescent="0.15">
      <c r="A59" s="25"/>
      <c r="B59" s="51"/>
      <c r="C59" s="52"/>
      <c r="D59" s="52"/>
      <c r="E59" s="52"/>
      <c r="F59" s="52"/>
      <c r="G59" s="52"/>
      <c r="H59" s="52"/>
      <c r="I59" s="52"/>
      <c r="J59" s="52"/>
      <c r="K59" s="52"/>
      <c r="L59" s="52"/>
      <c r="M59" s="52"/>
      <c r="N59" s="52"/>
      <c r="O59" s="52"/>
      <c r="P59" s="52"/>
      <c r="Q59" s="52"/>
      <c r="R59" s="53"/>
      <c r="S59" s="53"/>
      <c r="T59" s="53"/>
      <c r="U59" s="53"/>
      <c r="V59" s="53"/>
      <c r="W59" s="53"/>
      <c r="X59" s="53"/>
      <c r="Y59" s="53"/>
      <c r="Z59" s="53"/>
      <c r="AA59" s="53"/>
      <c r="AB59" s="53"/>
      <c r="AC59" s="54"/>
      <c r="AD59" s="1"/>
      <c r="AE59" s="1"/>
      <c r="AF59" s="1"/>
      <c r="AG59" s="1"/>
      <c r="AH59" s="1"/>
      <c r="AI59" s="1"/>
      <c r="AJ59" s="1"/>
      <c r="AK59" s="1"/>
      <c r="AL59" s="1"/>
      <c r="AM59" s="1"/>
      <c r="AN59" s="1"/>
      <c r="AO59" s="1"/>
      <c r="AP59" s="1"/>
      <c r="AQ59" s="1"/>
      <c r="AR59" s="1"/>
      <c r="AS59" s="1"/>
      <c r="AT59" s="1"/>
      <c r="AU59" s="1"/>
      <c r="AV59" s="1"/>
      <c r="AW59" s="1"/>
    </row>
    <row r="60" spans="1:49" ht="18.75" customHeight="1" x14ac:dyDescent="0.15">
      <c r="A60" s="25"/>
      <c r="B60" s="185" t="s">
        <v>140</v>
      </c>
      <c r="C60" s="55"/>
      <c r="D60" s="55"/>
      <c r="E60" s="55"/>
      <c r="F60" s="55"/>
      <c r="G60" s="55"/>
      <c r="H60" s="55"/>
      <c r="I60" s="55"/>
      <c r="J60" s="55"/>
      <c r="K60" s="55"/>
      <c r="L60" s="55"/>
      <c r="M60" s="55"/>
      <c r="N60" s="55"/>
      <c r="O60" s="55"/>
      <c r="P60" s="55"/>
      <c r="Q60" s="55"/>
      <c r="R60" s="55"/>
      <c r="S60" s="55"/>
      <c r="T60" s="55"/>
      <c r="U60" s="55"/>
      <c r="V60" s="25"/>
      <c r="AD60" s="24"/>
      <c r="AE60" s="24"/>
      <c r="AF60" s="24"/>
      <c r="AG60" s="24"/>
      <c r="AH60" s="24"/>
      <c r="AI60" s="24"/>
      <c r="AJ60" s="24"/>
      <c r="AK60" s="24"/>
      <c r="AL60" s="24"/>
      <c r="AM60" s="24"/>
      <c r="AN60" s="24"/>
      <c r="AO60" s="24"/>
      <c r="AP60" s="24"/>
      <c r="AQ60" s="24"/>
      <c r="AR60" s="24"/>
      <c r="AS60" s="24"/>
      <c r="AT60" s="24"/>
      <c r="AU60" s="24"/>
      <c r="AV60" s="24"/>
      <c r="AW60" s="24"/>
    </row>
    <row r="61" spans="1:49" ht="15" customHeight="1" x14ac:dyDescent="0.15">
      <c r="A61" s="25"/>
      <c r="B61" s="397" t="s">
        <v>17</v>
      </c>
      <c r="C61" s="398"/>
      <c r="D61" s="398"/>
      <c r="E61" s="398"/>
      <c r="F61" s="398"/>
      <c r="G61" s="398"/>
      <c r="H61" s="398"/>
      <c r="I61" s="398"/>
      <c r="J61" s="405" t="s">
        <v>183</v>
      </c>
      <c r="K61" s="405"/>
      <c r="L61" s="405"/>
      <c r="M61" s="405" t="s">
        <v>174</v>
      </c>
      <c r="N61" s="405"/>
      <c r="O61" s="405"/>
      <c r="P61" s="405" t="s">
        <v>185</v>
      </c>
      <c r="Q61" s="405"/>
      <c r="R61" s="405"/>
      <c r="S61" s="405" t="s">
        <v>184</v>
      </c>
      <c r="T61" s="405"/>
      <c r="U61" s="408"/>
      <c r="V61" s="24"/>
      <c r="AD61" s="24"/>
      <c r="AE61" s="24"/>
      <c r="AF61" s="24"/>
      <c r="AG61" s="24"/>
      <c r="AH61" s="24"/>
      <c r="AI61" s="24"/>
      <c r="AJ61" s="24"/>
      <c r="AK61" s="24"/>
      <c r="AL61" s="24"/>
      <c r="AM61" s="24"/>
      <c r="AN61" s="24"/>
      <c r="AO61" s="24"/>
      <c r="AP61" s="24"/>
      <c r="AQ61" s="24"/>
      <c r="AR61" s="24"/>
      <c r="AS61" s="24"/>
      <c r="AT61" s="24"/>
      <c r="AU61" s="24"/>
      <c r="AV61" s="24"/>
      <c r="AW61" s="24"/>
    </row>
    <row r="62" spans="1:49" ht="8.25" customHeight="1" x14ac:dyDescent="0.15">
      <c r="A62" s="25"/>
      <c r="B62" s="399" t="s">
        <v>19</v>
      </c>
      <c r="C62" s="400"/>
      <c r="D62" s="400"/>
      <c r="E62" s="400"/>
      <c r="F62" s="400"/>
      <c r="G62" s="400"/>
      <c r="H62" s="400"/>
      <c r="I62" s="401"/>
      <c r="J62" s="393"/>
      <c r="K62" s="393"/>
      <c r="L62" s="393"/>
      <c r="M62" s="393"/>
      <c r="N62" s="393"/>
      <c r="O62" s="393"/>
      <c r="P62" s="393"/>
      <c r="Q62" s="393"/>
      <c r="R62" s="393"/>
      <c r="S62" s="393"/>
      <c r="T62" s="393"/>
      <c r="U62" s="406"/>
      <c r="V62" s="24"/>
      <c r="AD62" s="24"/>
      <c r="AE62" s="24"/>
      <c r="AF62" s="24"/>
      <c r="AG62" s="24"/>
      <c r="AH62" s="24"/>
      <c r="AI62" s="24"/>
      <c r="AJ62" s="24"/>
      <c r="AK62" s="24"/>
      <c r="AL62" s="24"/>
      <c r="AM62" s="24"/>
      <c r="AN62" s="24"/>
      <c r="AO62" s="24"/>
      <c r="AP62" s="24"/>
      <c r="AQ62" s="24"/>
      <c r="AR62" s="24"/>
      <c r="AS62" s="24"/>
      <c r="AT62" s="24"/>
      <c r="AU62" s="24"/>
      <c r="AV62" s="24"/>
      <c r="AW62" s="24"/>
    </row>
    <row r="63" spans="1:49" ht="8.25" customHeight="1" x14ac:dyDescent="0.15">
      <c r="A63" s="25"/>
      <c r="B63" s="402"/>
      <c r="C63" s="403"/>
      <c r="D63" s="403"/>
      <c r="E63" s="403"/>
      <c r="F63" s="403"/>
      <c r="G63" s="403"/>
      <c r="H63" s="403"/>
      <c r="I63" s="404"/>
      <c r="J63" s="393"/>
      <c r="K63" s="393"/>
      <c r="L63" s="393"/>
      <c r="M63" s="393"/>
      <c r="N63" s="393"/>
      <c r="O63" s="393"/>
      <c r="P63" s="393"/>
      <c r="Q63" s="393"/>
      <c r="R63" s="393"/>
      <c r="S63" s="393"/>
      <c r="T63" s="393"/>
      <c r="U63" s="406"/>
      <c r="V63" s="24"/>
    </row>
    <row r="64" spans="1:49" ht="8.25" customHeight="1" x14ac:dyDescent="0.15">
      <c r="A64" s="25"/>
      <c r="B64" s="382" t="s">
        <v>18</v>
      </c>
      <c r="C64" s="383"/>
      <c r="D64" s="384"/>
      <c r="E64" s="374"/>
      <c r="F64" s="391"/>
      <c r="G64" s="391"/>
      <c r="H64" s="392"/>
      <c r="I64" s="374" t="s">
        <v>10</v>
      </c>
      <c r="J64" s="393"/>
      <c r="K64" s="393"/>
      <c r="L64" s="393"/>
      <c r="M64" s="393"/>
      <c r="N64" s="393"/>
      <c r="O64" s="393"/>
      <c r="P64" s="393"/>
      <c r="Q64" s="393"/>
      <c r="R64" s="393"/>
      <c r="S64" s="393"/>
      <c r="T64" s="393"/>
      <c r="U64" s="406"/>
      <c r="V64" s="24"/>
    </row>
    <row r="65" spans="1:22" ht="8.25" customHeight="1" x14ac:dyDescent="0.15">
      <c r="A65" s="25"/>
      <c r="B65" s="385"/>
      <c r="C65" s="386"/>
      <c r="D65" s="387"/>
      <c r="E65" s="379"/>
      <c r="F65" s="393"/>
      <c r="G65" s="393"/>
      <c r="H65" s="394"/>
      <c r="I65" s="379"/>
      <c r="J65" s="393"/>
      <c r="K65" s="393"/>
      <c r="L65" s="393"/>
      <c r="M65" s="393"/>
      <c r="N65" s="393"/>
      <c r="O65" s="393"/>
      <c r="P65" s="393"/>
      <c r="Q65" s="393"/>
      <c r="R65" s="393"/>
      <c r="S65" s="393"/>
      <c r="T65" s="393"/>
      <c r="U65" s="406"/>
      <c r="V65" s="24"/>
    </row>
    <row r="66" spans="1:22" ht="8.25" customHeight="1" x14ac:dyDescent="0.15">
      <c r="A66" s="25"/>
      <c r="B66" s="388"/>
      <c r="C66" s="389"/>
      <c r="D66" s="390"/>
      <c r="E66" s="380"/>
      <c r="F66" s="395"/>
      <c r="G66" s="395"/>
      <c r="H66" s="396"/>
      <c r="I66" s="380"/>
      <c r="J66" s="395"/>
      <c r="K66" s="395"/>
      <c r="L66" s="395"/>
      <c r="M66" s="395"/>
      <c r="N66" s="395"/>
      <c r="O66" s="395"/>
      <c r="P66" s="395"/>
      <c r="Q66" s="395"/>
      <c r="R66" s="395"/>
      <c r="S66" s="395"/>
      <c r="T66" s="395"/>
      <c r="U66" s="407"/>
      <c r="V66" s="24"/>
    </row>
    <row r="67" spans="1:22" ht="22.5" customHeight="1" x14ac:dyDescent="0.15">
      <c r="A67" s="25"/>
      <c r="V67" s="24"/>
    </row>
    <row r="68" spans="1:22" ht="13.5" hidden="1" customHeight="1" x14ac:dyDescent="0.15"/>
  </sheetData>
  <sheetProtection formatCells="0"/>
  <mergeCells count="168">
    <mergeCell ref="BQ26:BV26"/>
    <mergeCell ref="CC26:CN26"/>
    <mergeCell ref="I49:K51"/>
    <mergeCell ref="M49:N49"/>
    <mergeCell ref="B34:D38"/>
    <mergeCell ref="M44:N44"/>
    <mergeCell ref="I43:K44"/>
    <mergeCell ref="U20:X20"/>
    <mergeCell ref="Q28:T28"/>
    <mergeCell ref="L24:O24"/>
    <mergeCell ref="C30:F30"/>
    <mergeCell ref="H30:K30"/>
    <mergeCell ref="C28:F28"/>
    <mergeCell ref="H28:K28"/>
    <mergeCell ref="C24:F24"/>
    <mergeCell ref="H27:J27"/>
    <mergeCell ref="U28:X28"/>
    <mergeCell ref="H23:J23"/>
    <mergeCell ref="L26:O26"/>
    <mergeCell ref="H26:K26"/>
    <mergeCell ref="C20:F20"/>
    <mergeCell ref="C26:F26"/>
    <mergeCell ref="L20:O20"/>
    <mergeCell ref="P37:AC37"/>
    <mergeCell ref="Z28:AC28"/>
    <mergeCell ref="U24:X24"/>
    <mergeCell ref="T1:X1"/>
    <mergeCell ref="T3:X3"/>
    <mergeCell ref="W9:AB9"/>
    <mergeCell ref="T7:U7"/>
    <mergeCell ref="R9:U9"/>
    <mergeCell ref="G1:R3"/>
    <mergeCell ref="R15:R16"/>
    <mergeCell ref="U19:V19"/>
    <mergeCell ref="N19:Q19"/>
    <mergeCell ref="L19:M19"/>
    <mergeCell ref="R19:T19"/>
    <mergeCell ref="K17:L18"/>
    <mergeCell ref="J17:J18"/>
    <mergeCell ref="S15:T16"/>
    <mergeCell ref="S17:T18"/>
    <mergeCell ref="V16:Z18"/>
    <mergeCell ref="V14:AC15"/>
    <mergeCell ref="S14:T14"/>
    <mergeCell ref="U15:U16"/>
    <mergeCell ref="AA16:AC18"/>
    <mergeCell ref="U17:U18"/>
    <mergeCell ref="N18:Q18"/>
    <mergeCell ref="B17:I18"/>
    <mergeCell ref="B15:I16"/>
    <mergeCell ref="V5:AC6"/>
    <mergeCell ref="E5:G6"/>
    <mergeCell ref="M17:M18"/>
    <mergeCell ref="R17:R18"/>
    <mergeCell ref="L6:Q7"/>
    <mergeCell ref="I19:K19"/>
    <mergeCell ref="P11:Z11"/>
    <mergeCell ref="R10:U10"/>
    <mergeCell ref="B9:I9"/>
    <mergeCell ref="I6:J7"/>
    <mergeCell ref="H5:H7"/>
    <mergeCell ref="W12:AB12"/>
    <mergeCell ref="T5:U6"/>
    <mergeCell ref="C7:D7"/>
    <mergeCell ref="W19:Z19"/>
    <mergeCell ref="AA19:AC19"/>
    <mergeCell ref="E7:G7"/>
    <mergeCell ref="I5:J5"/>
    <mergeCell ref="S5:S7"/>
    <mergeCell ref="V13:AC13"/>
    <mergeCell ref="W10:AB10"/>
    <mergeCell ref="V7:AC7"/>
    <mergeCell ref="C5:D6"/>
    <mergeCell ref="B10:I10"/>
    <mergeCell ref="N14:Q14"/>
    <mergeCell ref="N15:Q16"/>
    <mergeCell ref="M15:M16"/>
    <mergeCell ref="J13:L14"/>
    <mergeCell ref="B13:I13"/>
    <mergeCell ref="B14:I14"/>
    <mergeCell ref="L5:Q5"/>
    <mergeCell ref="O12:T12"/>
    <mergeCell ref="N13:Q13"/>
    <mergeCell ref="M13:M14"/>
    <mergeCell ref="S13:T13"/>
    <mergeCell ref="B11:E12"/>
    <mergeCell ref="F11:G12"/>
    <mergeCell ref="H11:I12"/>
    <mergeCell ref="K9:P9"/>
    <mergeCell ref="B5:B7"/>
    <mergeCell ref="M11:M12"/>
    <mergeCell ref="J11:L12"/>
    <mergeCell ref="K15:L16"/>
    <mergeCell ref="J15:J16"/>
    <mergeCell ref="B8:D8"/>
    <mergeCell ref="Q8:AC8"/>
    <mergeCell ref="Z20:AC20"/>
    <mergeCell ref="U26:X26"/>
    <mergeCell ref="Z25:AB25"/>
    <mergeCell ref="Q22:T22"/>
    <mergeCell ref="Z21:AB21"/>
    <mergeCell ref="I64:I66"/>
    <mergeCell ref="B55:AC55"/>
    <mergeCell ref="B64:D66"/>
    <mergeCell ref="E64:H66"/>
    <mergeCell ref="M62:O66"/>
    <mergeCell ref="B61:I61"/>
    <mergeCell ref="B62:I63"/>
    <mergeCell ref="J62:L66"/>
    <mergeCell ref="J61:L61"/>
    <mergeCell ref="S62:U66"/>
    <mergeCell ref="P62:R66"/>
    <mergeCell ref="P61:R61"/>
    <mergeCell ref="S61:U61"/>
    <mergeCell ref="M61:O61"/>
    <mergeCell ref="B57:AC57"/>
    <mergeCell ref="B54:AC54"/>
    <mergeCell ref="B19:B33"/>
    <mergeCell ref="H21:J21"/>
    <mergeCell ref="C19:D19"/>
    <mergeCell ref="P49:X49"/>
    <mergeCell ref="P51:X51"/>
    <mergeCell ref="Z30:AC30"/>
    <mergeCell ref="P32:Q33"/>
    <mergeCell ref="AC32:AC33"/>
    <mergeCell ref="Z24:AC24"/>
    <mergeCell ref="Z27:AB27"/>
    <mergeCell ref="Z26:AC26"/>
    <mergeCell ref="E19:H19"/>
    <mergeCell ref="Q20:T20"/>
    <mergeCell ref="H20:K20"/>
    <mergeCell ref="E42:F42"/>
    <mergeCell ref="L32:O33"/>
    <mergeCell ref="S32:X33"/>
    <mergeCell ref="L28:O28"/>
    <mergeCell ref="L22:O22"/>
    <mergeCell ref="Q30:T30"/>
    <mergeCell ref="R32:R33"/>
    <mergeCell ref="H25:J25"/>
    <mergeCell ref="Q24:T24"/>
    <mergeCell ref="Q21:S21"/>
    <mergeCell ref="U30:X30"/>
    <mergeCell ref="C33:E33"/>
    <mergeCell ref="C32:E32"/>
    <mergeCell ref="C22:F22"/>
    <mergeCell ref="F32:J32"/>
    <mergeCell ref="F33:J33"/>
    <mergeCell ref="P43:AB43"/>
    <mergeCell ref="Z31:AB31"/>
    <mergeCell ref="E48:F48"/>
    <mergeCell ref="M51:N51"/>
    <mergeCell ref="M43:N43"/>
    <mergeCell ref="H31:J31"/>
    <mergeCell ref="Y32:AB33"/>
    <mergeCell ref="H24:K24"/>
    <mergeCell ref="Q31:S31"/>
    <mergeCell ref="H22:K22"/>
    <mergeCell ref="L30:O30"/>
    <mergeCell ref="H29:J29"/>
    <mergeCell ref="Q29:S29"/>
    <mergeCell ref="Q25:S25"/>
    <mergeCell ref="Z29:AB29"/>
    <mergeCell ref="Q27:S27"/>
    <mergeCell ref="U22:X22"/>
    <mergeCell ref="Z22:AC22"/>
    <mergeCell ref="Q26:T26"/>
    <mergeCell ref="Q23:S23"/>
    <mergeCell ref="Z23:AB23"/>
  </mergeCells>
  <phoneticPr fontId="2"/>
  <dataValidations count="4">
    <dataValidation imeMode="hiragana" allowBlank="1" showInputMessage="1" showErrorMessage="1" sqref="L6:Q7 K6 P51 P49 V5:AC7"/>
    <dataValidation imeMode="fullKatakana" allowBlank="1" showInputMessage="1" showErrorMessage="1" sqref="K5:Q5"/>
    <dataValidation imeMode="halfAlpha" allowBlank="1" showInputMessage="1" showErrorMessage="1" sqref="K9:P9 L27 L23 L25 U25 C29 L21 U23 H29:J29 Z31:AB31 O29 AH33 C21 H21:J21 F21 AJ33:AL33 C23 X29 AE33 H23:J23 F23 C25 H25:J25 X31 C27 H27:J27 F25 L29 U29 Q23:S23 F27 U27 Q29:S29 Q25:S25 U21 Q27:S27 Q21:S21 Z25:AB25 Z21:AB21 Z27:AB27 Z23:AB23 O23 C31 H31:J31 O21 F29 Z29:AB29 X21 O27 O25 X27 X23 F31 X25 O31 L31 U31 Q31:S31 R17 R13:R15 J15 J17 J11 W9:AB10 O12:T12"/>
    <dataValidation type="date" imeMode="halfAlpha" allowBlank="1" showInputMessage="1" showErrorMessage="1" sqref="W12:AB12">
      <formula1>O12</formula1>
      <formula2>DATE(YEAR(O12)+1,MONTH(O12)+6,DAY(O12))-1</formula2>
    </dataValidation>
  </dataValidations>
  <pageMargins left="0.47244094488188981" right="0.39370078740157483" top="0.19685039370078741" bottom="0.19685039370078741" header="0.19685039370078741" footer="0.19685039370078741"/>
  <pageSetup paperSize="9" orientation="portrait" horizontalDpi="300" r:id="rId1"/>
  <headerFooter alignWithMargins="0"/>
  <colBreaks count="2" manualBreakCount="2">
    <brk id="29" max="65" man="1"/>
    <brk id="68"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18</xdr:col>
                    <xdr:colOff>104775</xdr:colOff>
                    <xdr:row>0</xdr:row>
                    <xdr:rowOff>19050</xdr:rowOff>
                  </from>
                  <to>
                    <xdr:col>19</xdr:col>
                    <xdr:colOff>95250</xdr:colOff>
                    <xdr:row>1</xdr:row>
                    <xdr:rowOff>0</xdr:rowOff>
                  </to>
                </anchor>
              </controlPr>
            </control>
          </mc:Choice>
        </mc:AlternateContent>
        <mc:AlternateContent xmlns:mc="http://schemas.openxmlformats.org/markup-compatibility/2006">
          <mc:Choice Requires="x14">
            <control shapeId="1074" r:id="rId5" name="Check Box 50">
              <controlPr defaultSize="0" autoFill="0" autoLine="0" autoPict="0">
                <anchor moveWithCells="1">
                  <from>
                    <xdr:col>18</xdr:col>
                    <xdr:colOff>104775</xdr:colOff>
                    <xdr:row>2</xdr:row>
                    <xdr:rowOff>0</xdr:rowOff>
                  </from>
                  <to>
                    <xdr:col>19</xdr:col>
                    <xdr:colOff>95250</xdr:colOff>
                    <xdr:row>2</xdr:row>
                    <xdr:rowOff>209550</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10</xdr:col>
                    <xdr:colOff>28575</xdr:colOff>
                    <xdr:row>9</xdr:row>
                    <xdr:rowOff>57150</xdr:rowOff>
                  </from>
                  <to>
                    <xdr:col>11</xdr:col>
                    <xdr:colOff>57150</xdr:colOff>
                    <xdr:row>9</xdr:row>
                    <xdr:rowOff>266700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13</xdr:col>
                    <xdr:colOff>190500</xdr:colOff>
                    <xdr:row>9</xdr:row>
                    <xdr:rowOff>38100</xdr:rowOff>
                  </from>
                  <to>
                    <xdr:col>14</xdr:col>
                    <xdr:colOff>228600</xdr:colOff>
                    <xdr:row>9</xdr:row>
                    <xdr:rowOff>257175</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4</xdr:col>
                    <xdr:colOff>57150</xdr:colOff>
                    <xdr:row>34</xdr:row>
                    <xdr:rowOff>0</xdr:rowOff>
                  </from>
                  <to>
                    <xdr:col>5</xdr:col>
                    <xdr:colOff>123825</xdr:colOff>
                    <xdr:row>35</xdr:row>
                    <xdr:rowOff>9525</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4</xdr:col>
                    <xdr:colOff>57150</xdr:colOff>
                    <xdr:row>35</xdr:row>
                    <xdr:rowOff>0</xdr:rowOff>
                  </from>
                  <to>
                    <xdr:col>5</xdr:col>
                    <xdr:colOff>123825</xdr:colOff>
                    <xdr:row>36</xdr:row>
                    <xdr:rowOff>9525</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4</xdr:col>
                    <xdr:colOff>57150</xdr:colOff>
                    <xdr:row>36</xdr:row>
                    <xdr:rowOff>0</xdr:rowOff>
                  </from>
                  <to>
                    <xdr:col>5</xdr:col>
                    <xdr:colOff>123825</xdr:colOff>
                    <xdr:row>37</xdr:row>
                    <xdr:rowOff>9525</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15</xdr:col>
                    <xdr:colOff>38100</xdr:colOff>
                    <xdr:row>35</xdr:row>
                    <xdr:rowOff>0</xdr:rowOff>
                  </from>
                  <to>
                    <xdr:col>16</xdr:col>
                    <xdr:colOff>104775</xdr:colOff>
                    <xdr:row>36</xdr:row>
                    <xdr:rowOff>9525</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15</xdr:col>
                    <xdr:colOff>38100</xdr:colOff>
                    <xdr:row>34</xdr:row>
                    <xdr:rowOff>0</xdr:rowOff>
                  </from>
                  <to>
                    <xdr:col>16</xdr:col>
                    <xdr:colOff>104775</xdr:colOff>
                    <xdr:row>35</xdr:row>
                    <xdr:rowOff>9525</xdr:rowOff>
                  </to>
                </anchor>
              </controlPr>
            </control>
          </mc:Choice>
        </mc:AlternateContent>
        <mc:AlternateContent xmlns:mc="http://schemas.openxmlformats.org/markup-compatibility/2006">
          <mc:Choice Requires="x14">
            <control shapeId="1102" r:id="rId13" name="Check Box 78">
              <controlPr defaultSize="0" autoFill="0" autoLine="0" autoPict="0">
                <anchor moveWithCells="1">
                  <from>
                    <xdr:col>10</xdr:col>
                    <xdr:colOff>28575</xdr:colOff>
                    <xdr:row>9</xdr:row>
                    <xdr:rowOff>57150</xdr:rowOff>
                  </from>
                  <to>
                    <xdr:col>11</xdr:col>
                    <xdr:colOff>57150</xdr:colOff>
                    <xdr:row>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D73"/>
  <sheetViews>
    <sheetView showGridLines="0" showRowColHeaders="0" showZeros="0" topLeftCell="A22" zoomScaleNormal="100" zoomScaleSheetLayoutView="100" workbookViewId="0"/>
  </sheetViews>
  <sheetFormatPr defaultRowHeight="13.5" x14ac:dyDescent="0.15"/>
  <cols>
    <col min="1" max="14" width="1.75" style="59" customWidth="1"/>
    <col min="15" max="15" width="3.75" style="59" customWidth="1"/>
    <col min="16" max="35" width="1.75" style="59" customWidth="1"/>
    <col min="36" max="36" width="1.75" style="141" customWidth="1"/>
    <col min="37" max="67" width="1.75" style="59" customWidth="1"/>
    <col min="68" max="16384" width="9" style="59"/>
  </cols>
  <sheetData>
    <row r="1" spans="1:68" ht="20.25" customHeight="1" x14ac:dyDescent="0.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7"/>
      <c r="AK1" s="56"/>
      <c r="AL1" s="56"/>
      <c r="AM1" s="56"/>
      <c r="AN1" s="56"/>
      <c r="AO1" s="56"/>
      <c r="AP1" s="56"/>
      <c r="AQ1" s="56"/>
      <c r="AR1" s="56"/>
      <c r="AS1" s="56"/>
      <c r="AT1" s="56"/>
      <c r="AU1" s="56"/>
      <c r="AV1" s="56"/>
      <c r="AW1" s="56"/>
      <c r="AX1" s="58" t="s">
        <v>122</v>
      </c>
      <c r="AY1" s="56"/>
      <c r="AZ1" s="56"/>
      <c r="BA1" s="56"/>
      <c r="BB1" s="56"/>
      <c r="BC1" s="56"/>
      <c r="BD1" s="56"/>
      <c r="BE1" s="56"/>
      <c r="BF1" s="56"/>
      <c r="BG1" s="56"/>
    </row>
    <row r="2" spans="1:68" ht="23.25" customHeight="1" x14ac:dyDescent="0.15">
      <c r="A2" s="56"/>
      <c r="B2" s="56"/>
      <c r="C2" s="60"/>
      <c r="D2" s="56"/>
      <c r="E2" s="56"/>
      <c r="F2" s="56"/>
      <c r="H2" s="61"/>
      <c r="I2" s="61"/>
      <c r="J2" s="61"/>
      <c r="K2" s="61"/>
      <c r="L2" s="61"/>
      <c r="M2" s="61"/>
      <c r="N2" s="61"/>
      <c r="O2" s="61"/>
      <c r="P2" s="61"/>
      <c r="Q2" s="61"/>
      <c r="R2" s="61"/>
      <c r="S2" s="61"/>
      <c r="T2" s="61"/>
      <c r="U2" s="784" t="s">
        <v>85</v>
      </c>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61"/>
      <c r="AU2" s="61"/>
      <c r="AV2" s="61"/>
      <c r="AW2" s="61"/>
      <c r="AX2" s="61"/>
      <c r="AY2" s="61"/>
      <c r="AZ2" s="61"/>
      <c r="BA2" s="61"/>
      <c r="BB2" s="61"/>
      <c r="BC2" s="61"/>
      <c r="BD2" s="61"/>
      <c r="BE2" s="56"/>
      <c r="BF2" s="56"/>
      <c r="BG2" s="56"/>
      <c r="BH2" s="56"/>
      <c r="BI2" s="56"/>
      <c r="BJ2" s="56"/>
      <c r="BK2" s="56"/>
      <c r="BL2" s="56"/>
      <c r="BM2" s="56"/>
      <c r="BN2" s="56"/>
    </row>
    <row r="3" spans="1:68" ht="17.25" customHeight="1" x14ac:dyDescent="0.15">
      <c r="A3" s="56"/>
      <c r="B3" s="56"/>
      <c r="C3" s="60"/>
      <c r="D3" s="56"/>
      <c r="E3" s="56"/>
      <c r="F3" s="56"/>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56"/>
      <c r="BG3" s="56"/>
      <c r="BH3" s="56"/>
      <c r="BI3" s="56"/>
      <c r="BJ3" s="56"/>
      <c r="BK3" s="56"/>
      <c r="BL3" s="56"/>
      <c r="BM3" s="56"/>
      <c r="BN3" s="56"/>
      <c r="BO3" s="56"/>
    </row>
    <row r="4" spans="1:68" ht="25.5" customHeight="1" x14ac:dyDescent="0.15">
      <c r="A4" s="56"/>
      <c r="B4" s="56"/>
      <c r="C4" s="763"/>
      <c r="D4" s="763"/>
      <c r="E4" s="763"/>
      <c r="F4" s="779"/>
      <c r="G4" s="779"/>
      <c r="H4" s="785" t="s">
        <v>2</v>
      </c>
      <c r="I4" s="785"/>
      <c r="J4" s="779"/>
      <c r="K4" s="779"/>
      <c r="L4" s="18" t="s">
        <v>123</v>
      </c>
      <c r="M4" s="18"/>
      <c r="N4" s="18"/>
      <c r="O4" s="18"/>
      <c r="P4" s="18"/>
      <c r="Q4" s="18"/>
      <c r="R4" s="18"/>
      <c r="S4" s="18"/>
      <c r="T4" s="18"/>
      <c r="U4" s="18"/>
      <c r="V4" s="18"/>
      <c r="W4" s="18"/>
      <c r="X4" s="18"/>
      <c r="Y4" s="18"/>
      <c r="Z4" s="18"/>
      <c r="AA4" s="18"/>
      <c r="AB4" s="18"/>
      <c r="AC4" s="18"/>
      <c r="AD4" s="18"/>
      <c r="AE4" s="63"/>
      <c r="AF4" s="18"/>
      <c r="AG4" s="18"/>
      <c r="AH4" s="18"/>
      <c r="AI4" s="18"/>
      <c r="AJ4" s="18"/>
      <c r="AK4" s="18"/>
      <c r="AL4" s="18"/>
      <c r="AM4" s="56"/>
      <c r="AN4" s="56"/>
      <c r="AO4" s="56"/>
      <c r="AP4" s="56"/>
      <c r="AQ4" s="56"/>
      <c r="AR4" s="56"/>
      <c r="AS4" s="56"/>
      <c r="AT4" s="56"/>
      <c r="AU4" s="56"/>
      <c r="AV4" s="56"/>
      <c r="AW4" s="56"/>
      <c r="AX4" s="56"/>
      <c r="AY4" s="56"/>
      <c r="AZ4" s="56"/>
      <c r="BA4" s="56"/>
      <c r="BB4" s="56"/>
      <c r="BC4" s="56"/>
      <c r="BD4" s="56"/>
      <c r="BE4" s="56"/>
      <c r="BF4" s="56"/>
      <c r="BG4" s="56"/>
      <c r="BH4" s="56"/>
      <c r="BI4" s="56"/>
    </row>
    <row r="5" spans="1:68" ht="12.75" customHeight="1" x14ac:dyDescent="0.15">
      <c r="A5" s="56"/>
      <c r="B5" s="56"/>
      <c r="C5" s="56"/>
      <c r="D5" s="56"/>
      <c r="E5" s="56"/>
      <c r="F5" s="56"/>
      <c r="G5" s="56"/>
      <c r="H5" s="56"/>
      <c r="I5" s="56"/>
      <c r="J5" s="56"/>
      <c r="K5" s="56"/>
      <c r="L5" s="56"/>
      <c r="M5" s="18"/>
      <c r="N5" s="18"/>
      <c r="O5" s="18"/>
      <c r="P5" s="64"/>
      <c r="Q5" s="64"/>
      <c r="R5" s="64"/>
      <c r="S5" s="64"/>
      <c r="T5" s="64"/>
      <c r="U5" s="64"/>
      <c r="V5" s="18"/>
      <c r="W5" s="18"/>
      <c r="X5" s="18"/>
      <c r="Y5" s="18"/>
      <c r="Z5" s="18"/>
      <c r="AA5" s="18"/>
      <c r="AB5" s="18"/>
      <c r="AC5" s="18"/>
      <c r="AD5" s="18"/>
      <c r="AE5" s="18"/>
      <c r="AF5" s="18"/>
      <c r="AG5" s="18"/>
      <c r="AH5" s="18"/>
      <c r="AI5" s="18"/>
      <c r="AJ5" s="18"/>
      <c r="AK5" s="18"/>
      <c r="AL5" s="18"/>
      <c r="AM5" s="18"/>
      <c r="AN5" s="18"/>
      <c r="AO5" s="63"/>
      <c r="AP5" s="18"/>
      <c r="AQ5" s="18"/>
      <c r="AR5" s="18"/>
      <c r="AS5" s="18"/>
      <c r="AT5" s="18"/>
      <c r="AU5" s="18"/>
      <c r="AV5" s="18"/>
      <c r="AW5" s="56"/>
      <c r="AX5" s="56"/>
      <c r="AY5" s="56"/>
      <c r="AZ5" s="56"/>
      <c r="BA5" s="56"/>
      <c r="BB5" s="56"/>
      <c r="BC5" s="56"/>
      <c r="BD5" s="56"/>
      <c r="BE5" s="56"/>
      <c r="BF5" s="56"/>
      <c r="BG5" s="56"/>
      <c r="BH5" s="56"/>
      <c r="BI5" s="56"/>
      <c r="BJ5" s="56"/>
      <c r="BK5" s="56"/>
      <c r="BL5" s="56"/>
      <c r="BM5" s="56"/>
      <c r="BN5" s="56"/>
      <c r="BO5" s="56"/>
    </row>
    <row r="6" spans="1:68" ht="12.75" customHeight="1" x14ac:dyDescent="0.15">
      <c r="A6" s="56"/>
      <c r="B6" s="56"/>
      <c r="C6" s="56"/>
      <c r="D6" s="56"/>
      <c r="E6" s="56"/>
      <c r="F6" s="56"/>
      <c r="G6" s="65"/>
      <c r="H6" s="65"/>
      <c r="I6" s="65"/>
      <c r="J6" s="763">
        <f>C4</f>
        <v>0</v>
      </c>
      <c r="K6" s="763"/>
      <c r="L6" s="763"/>
      <c r="M6" s="779"/>
      <c r="N6" s="779"/>
      <c r="O6" s="763" t="s">
        <v>2</v>
      </c>
      <c r="P6" s="763"/>
      <c r="Q6" s="779"/>
      <c r="R6" s="779"/>
      <c r="S6" s="763" t="s">
        <v>64</v>
      </c>
      <c r="T6" s="763"/>
      <c r="U6" s="779"/>
      <c r="V6" s="779"/>
      <c r="W6" s="780" t="s">
        <v>65</v>
      </c>
      <c r="X6" s="780"/>
      <c r="Y6" s="65"/>
      <c r="Z6" s="65"/>
      <c r="AA6" s="65"/>
      <c r="AB6" s="65"/>
      <c r="AC6" s="65"/>
      <c r="AD6" s="65"/>
      <c r="AE6" s="65"/>
      <c r="AF6" s="65"/>
      <c r="AG6" s="65"/>
      <c r="AH6" s="65"/>
      <c r="AI6" s="65"/>
      <c r="AJ6" s="65"/>
      <c r="AK6" s="66"/>
      <c r="AL6" s="66"/>
      <c r="AM6" s="66"/>
      <c r="AN6" s="66"/>
      <c r="AO6" s="67"/>
      <c r="AP6" s="67"/>
      <c r="AQ6" s="67"/>
      <c r="AR6" s="67"/>
      <c r="AS6" s="67"/>
      <c r="AT6" s="67"/>
      <c r="AU6" s="67"/>
      <c r="AV6" s="67"/>
      <c r="AW6" s="67"/>
      <c r="AX6" s="67"/>
      <c r="AY6" s="67"/>
      <c r="AZ6" s="67"/>
      <c r="BA6" s="67"/>
      <c r="BB6" s="67"/>
      <c r="BC6" s="67"/>
      <c r="BD6" s="67"/>
      <c r="BE6" s="67"/>
      <c r="BF6" s="67"/>
      <c r="BG6" s="67"/>
      <c r="BH6" s="65"/>
      <c r="BI6" s="65"/>
      <c r="BJ6" s="65"/>
      <c r="BK6" s="65"/>
      <c r="BL6" s="65"/>
      <c r="BM6" s="65"/>
      <c r="BN6" s="56"/>
    </row>
    <row r="7" spans="1:68" ht="12.75" customHeight="1" x14ac:dyDescent="0.15">
      <c r="A7" s="56"/>
      <c r="B7" s="56"/>
      <c r="C7" s="56"/>
      <c r="D7" s="56"/>
      <c r="E7" s="56"/>
      <c r="F7" s="56"/>
      <c r="G7" s="56"/>
      <c r="H7" s="65"/>
      <c r="I7" s="65"/>
      <c r="J7" s="763"/>
      <c r="K7" s="763"/>
      <c r="L7" s="763"/>
      <c r="M7" s="779"/>
      <c r="N7" s="779"/>
      <c r="O7" s="763"/>
      <c r="P7" s="763"/>
      <c r="Q7" s="779"/>
      <c r="R7" s="779"/>
      <c r="S7" s="763"/>
      <c r="T7" s="763"/>
      <c r="U7" s="779"/>
      <c r="V7" s="779"/>
      <c r="W7" s="780"/>
      <c r="X7" s="780"/>
      <c r="Y7" s="65"/>
      <c r="Z7" s="65"/>
      <c r="AA7" s="65"/>
      <c r="AB7" s="65"/>
      <c r="AC7" s="68"/>
      <c r="AD7" s="68"/>
      <c r="AE7" s="68"/>
      <c r="AF7" s="68"/>
      <c r="AG7" s="68"/>
      <c r="AH7" s="68"/>
      <c r="AI7" s="68"/>
      <c r="AJ7" s="65"/>
      <c r="AK7" s="66"/>
      <c r="AL7" s="66"/>
      <c r="AM7" s="66"/>
      <c r="AN7" s="66"/>
      <c r="AO7" s="67"/>
      <c r="AP7" s="67"/>
      <c r="AQ7" s="67"/>
      <c r="AR7" s="67"/>
      <c r="AS7" s="67"/>
      <c r="AT7" s="67"/>
      <c r="AU7" s="67"/>
      <c r="AV7" s="67"/>
      <c r="AW7" s="67"/>
      <c r="AX7" s="67"/>
      <c r="AY7" s="67"/>
      <c r="AZ7" s="67"/>
      <c r="BA7" s="67"/>
      <c r="BB7" s="67"/>
      <c r="BC7" s="67"/>
      <c r="BD7" s="67"/>
      <c r="BE7" s="67"/>
      <c r="BF7" s="67"/>
      <c r="BG7" s="67"/>
      <c r="BH7" s="65"/>
      <c r="BI7" s="65"/>
      <c r="BJ7" s="65"/>
      <c r="BK7" s="65"/>
      <c r="BL7" s="65"/>
      <c r="BM7" s="65"/>
      <c r="BN7" s="56"/>
    </row>
    <row r="8" spans="1:68" ht="25.5" customHeight="1" x14ac:dyDescent="0.15">
      <c r="A8" s="65"/>
      <c r="B8" s="65"/>
      <c r="C8" s="65"/>
      <c r="D8" s="65"/>
      <c r="E8" s="65"/>
      <c r="F8" s="65"/>
      <c r="G8" s="65"/>
      <c r="H8" s="65"/>
      <c r="I8" s="65"/>
      <c r="J8" s="65"/>
      <c r="K8" s="65"/>
      <c r="L8" s="65"/>
      <c r="M8" s="65"/>
      <c r="N8" s="65"/>
      <c r="O8" s="65"/>
      <c r="P8" s="65"/>
      <c r="Q8" s="65"/>
      <c r="R8" s="65"/>
      <c r="S8" s="65"/>
      <c r="T8" s="65"/>
      <c r="U8" s="65"/>
      <c r="V8" s="65"/>
      <c r="W8" s="65"/>
      <c r="X8" s="66"/>
      <c r="Y8" s="65"/>
      <c r="Z8" s="781" t="s">
        <v>86</v>
      </c>
      <c r="AA8" s="428"/>
      <c r="AB8" s="428"/>
      <c r="AC8" s="428"/>
      <c r="AD8" s="428"/>
      <c r="AE8" s="428"/>
      <c r="AF8" s="428"/>
      <c r="AG8" s="428"/>
      <c r="AH8" s="782" t="s">
        <v>87</v>
      </c>
      <c r="AI8" s="782"/>
      <c r="AJ8" s="782"/>
      <c r="AK8" s="782"/>
      <c r="AL8" s="267"/>
      <c r="AM8" s="783"/>
      <c r="AN8" s="783"/>
      <c r="AO8" s="783"/>
      <c r="AP8" s="783"/>
      <c r="AQ8" s="783"/>
      <c r="AR8" s="783"/>
      <c r="AS8" s="783"/>
      <c r="AT8" s="783"/>
      <c r="AU8" s="783"/>
      <c r="AV8" s="783"/>
      <c r="AW8" s="783"/>
      <c r="AX8" s="783"/>
      <c r="AY8" s="783"/>
      <c r="AZ8" s="783"/>
      <c r="BA8" s="783"/>
      <c r="BB8" s="783"/>
      <c r="BC8" s="783"/>
      <c r="BD8" s="783"/>
      <c r="BE8" s="783"/>
      <c r="BF8" s="783"/>
      <c r="BG8" s="783"/>
      <c r="BH8" s="70"/>
      <c r="BI8" s="65"/>
      <c r="BJ8" s="65"/>
      <c r="BK8" s="65"/>
      <c r="BL8" s="65"/>
      <c r="BM8" s="65"/>
      <c r="BN8" s="65"/>
      <c r="BO8" s="56"/>
    </row>
    <row r="9" spans="1:68" ht="25.5" customHeight="1" x14ac:dyDescent="0.15">
      <c r="A9" s="65"/>
      <c r="B9" s="65"/>
      <c r="C9" s="65"/>
      <c r="D9" s="65"/>
      <c r="E9" s="65"/>
      <c r="F9" s="65"/>
      <c r="G9" s="65"/>
      <c r="H9" s="65"/>
      <c r="I9" s="65"/>
      <c r="J9" s="65"/>
      <c r="K9" s="65"/>
      <c r="L9" s="65"/>
      <c r="M9" s="65"/>
      <c r="N9" s="65"/>
      <c r="O9" s="65"/>
      <c r="P9" s="65"/>
      <c r="Q9" s="65"/>
      <c r="R9" s="65"/>
      <c r="S9" s="65"/>
      <c r="T9" s="65"/>
      <c r="U9" s="65"/>
      <c r="V9" s="65"/>
      <c r="W9" s="65"/>
      <c r="X9" s="66"/>
      <c r="Y9" s="65"/>
      <c r="Z9" s="428"/>
      <c r="AA9" s="428"/>
      <c r="AB9" s="428"/>
      <c r="AC9" s="428"/>
      <c r="AD9" s="428"/>
      <c r="AE9" s="428"/>
      <c r="AF9" s="428"/>
      <c r="AG9" s="428"/>
      <c r="AH9" s="782" t="s">
        <v>88</v>
      </c>
      <c r="AI9" s="782"/>
      <c r="AJ9" s="782"/>
      <c r="AK9" s="782"/>
      <c r="AL9" s="267"/>
      <c r="AM9" s="783"/>
      <c r="AN9" s="783"/>
      <c r="AO9" s="783"/>
      <c r="AP9" s="783"/>
      <c r="AQ9" s="783"/>
      <c r="AR9" s="783"/>
      <c r="AS9" s="783"/>
      <c r="AT9" s="783"/>
      <c r="AU9" s="783"/>
      <c r="AV9" s="783"/>
      <c r="AW9" s="783"/>
      <c r="AX9" s="783"/>
      <c r="AY9" s="783"/>
      <c r="AZ9" s="783"/>
      <c r="BA9" s="783"/>
      <c r="BB9" s="783"/>
      <c r="BC9" s="783"/>
      <c r="BD9" s="783"/>
      <c r="BE9" s="783"/>
      <c r="BF9" s="783"/>
      <c r="BG9" s="783"/>
      <c r="BH9" s="70"/>
      <c r="BI9" s="763" t="s">
        <v>15</v>
      </c>
      <c r="BJ9" s="763"/>
      <c r="BK9" s="66"/>
      <c r="BL9" s="66"/>
      <c r="BM9" s="65"/>
      <c r="BN9" s="65"/>
      <c r="BO9" s="56"/>
    </row>
    <row r="10" spans="1:68" x14ac:dyDescent="0.1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c r="AD10" s="65"/>
      <c r="AE10" s="68"/>
      <c r="AF10" s="68"/>
      <c r="AG10" s="68"/>
      <c r="AH10" s="68"/>
      <c r="AI10" s="68"/>
      <c r="AJ10" s="68"/>
      <c r="AK10" s="68"/>
      <c r="AL10" s="65"/>
      <c r="AM10" s="69"/>
      <c r="AN10" s="69"/>
      <c r="AO10" s="69"/>
      <c r="AP10" s="69"/>
      <c r="AQ10" s="70"/>
      <c r="AR10" s="70"/>
      <c r="AS10" s="70"/>
      <c r="AT10" s="70"/>
      <c r="AU10" s="70"/>
      <c r="AV10" s="70"/>
      <c r="AW10" s="70"/>
      <c r="AX10" s="70"/>
      <c r="AY10" s="70"/>
      <c r="AZ10" s="70"/>
      <c r="BA10" s="70"/>
      <c r="BB10" s="70"/>
      <c r="BC10" s="70"/>
      <c r="BD10" s="70"/>
      <c r="BE10" s="70"/>
      <c r="BF10" s="70"/>
      <c r="BG10" s="70"/>
      <c r="BH10" s="70"/>
      <c r="BI10" s="70"/>
      <c r="BJ10" s="65"/>
      <c r="BK10" s="65"/>
      <c r="BL10" s="65"/>
      <c r="BM10" s="65"/>
      <c r="BN10" s="65"/>
      <c r="BO10" s="65"/>
      <c r="BP10" s="56"/>
    </row>
    <row r="11" spans="1:68" ht="18" customHeight="1" x14ac:dyDescent="0.15">
      <c r="D11" s="65"/>
      <c r="E11" s="65"/>
      <c r="F11" s="764" t="s">
        <v>89</v>
      </c>
      <c r="G11" s="765"/>
      <c r="H11" s="768" t="s">
        <v>90</v>
      </c>
      <c r="I11" s="672"/>
      <c r="J11" s="672"/>
      <c r="K11" s="673"/>
      <c r="L11" s="747"/>
      <c r="M11" s="748"/>
      <c r="N11" s="748"/>
      <c r="O11" s="748"/>
      <c r="P11" s="748"/>
      <c r="Q11" s="748"/>
      <c r="R11" s="749"/>
      <c r="S11" s="764" t="s">
        <v>91</v>
      </c>
      <c r="T11" s="765"/>
      <c r="U11" s="647" t="s">
        <v>92</v>
      </c>
      <c r="V11" s="637"/>
      <c r="W11" s="637"/>
      <c r="X11" s="638"/>
      <c r="Y11" s="771"/>
      <c r="Z11" s="772"/>
      <c r="AA11" s="772"/>
      <c r="AB11" s="772"/>
      <c r="AC11" s="772"/>
      <c r="AD11" s="772"/>
      <c r="AE11" s="772"/>
      <c r="AF11" s="772"/>
      <c r="AG11" s="772"/>
      <c r="AH11" s="772"/>
      <c r="AI11" s="773"/>
      <c r="AJ11" s="774" t="s">
        <v>72</v>
      </c>
      <c r="AK11" s="775"/>
      <c r="AL11" s="775"/>
      <c r="AM11" s="775"/>
      <c r="AN11" s="775"/>
      <c r="AO11" s="775"/>
      <c r="AP11" s="775"/>
      <c r="AQ11" s="775"/>
      <c r="AR11" s="775"/>
      <c r="AS11" s="775"/>
      <c r="AT11" s="776"/>
    </row>
    <row r="12" spans="1:68" ht="7.5" customHeight="1" x14ac:dyDescent="0.15">
      <c r="D12" s="65"/>
      <c r="E12" s="65"/>
      <c r="F12" s="766"/>
      <c r="G12" s="767"/>
      <c r="H12" s="639"/>
      <c r="I12" s="640"/>
      <c r="J12" s="640"/>
      <c r="K12" s="641"/>
      <c r="L12" s="750"/>
      <c r="M12" s="751"/>
      <c r="N12" s="751"/>
      <c r="O12" s="751"/>
      <c r="P12" s="751"/>
      <c r="Q12" s="751"/>
      <c r="R12" s="752"/>
      <c r="S12" s="766"/>
      <c r="T12" s="767"/>
      <c r="U12" s="777" t="s">
        <v>14</v>
      </c>
      <c r="V12" s="428"/>
      <c r="W12" s="428"/>
      <c r="X12" s="778"/>
      <c r="Y12" s="747"/>
      <c r="Z12" s="748"/>
      <c r="AA12" s="748"/>
      <c r="AB12" s="748"/>
      <c r="AC12" s="748"/>
      <c r="AD12" s="748"/>
      <c r="AE12" s="748"/>
      <c r="AF12" s="748"/>
      <c r="AG12" s="748"/>
      <c r="AH12" s="748"/>
      <c r="AI12" s="749"/>
      <c r="AJ12" s="753">
        <f>育児休業手当金請求書!J11</f>
        <v>0</v>
      </c>
      <c r="AK12" s="754"/>
      <c r="AL12" s="754"/>
      <c r="AM12" s="754"/>
      <c r="AN12" s="754"/>
      <c r="AO12" s="754"/>
      <c r="AP12" s="754"/>
      <c r="AQ12" s="754"/>
      <c r="AR12" s="754"/>
      <c r="AS12" s="699" t="s">
        <v>10</v>
      </c>
      <c r="AT12" s="757"/>
    </row>
    <row r="13" spans="1:68" ht="25.5" customHeight="1" x14ac:dyDescent="0.15">
      <c r="D13" s="65"/>
      <c r="E13" s="65"/>
      <c r="F13" s="766"/>
      <c r="G13" s="767"/>
      <c r="H13" s="633" t="s">
        <v>93</v>
      </c>
      <c r="I13" s="634"/>
      <c r="J13" s="634"/>
      <c r="K13" s="635"/>
      <c r="L13" s="760"/>
      <c r="M13" s="761"/>
      <c r="N13" s="761"/>
      <c r="O13" s="761"/>
      <c r="P13" s="761"/>
      <c r="Q13" s="761"/>
      <c r="R13" s="762"/>
      <c r="S13" s="769"/>
      <c r="T13" s="770"/>
      <c r="U13" s="639"/>
      <c r="V13" s="640"/>
      <c r="W13" s="640"/>
      <c r="X13" s="641"/>
      <c r="Y13" s="750"/>
      <c r="Z13" s="751"/>
      <c r="AA13" s="751"/>
      <c r="AB13" s="751"/>
      <c r="AC13" s="751"/>
      <c r="AD13" s="751"/>
      <c r="AE13" s="751"/>
      <c r="AF13" s="751"/>
      <c r="AG13" s="751"/>
      <c r="AH13" s="751"/>
      <c r="AI13" s="752"/>
      <c r="AJ13" s="755"/>
      <c r="AK13" s="756"/>
      <c r="AL13" s="756"/>
      <c r="AM13" s="756"/>
      <c r="AN13" s="756"/>
      <c r="AO13" s="756"/>
      <c r="AP13" s="756"/>
      <c r="AQ13" s="756"/>
      <c r="AR13" s="756"/>
      <c r="AS13" s="758"/>
      <c r="AT13" s="759"/>
    </row>
    <row r="14" spans="1:68" ht="11.25" customHeight="1" thickBot="1" x14ac:dyDescent="0.2">
      <c r="D14" s="65"/>
      <c r="E14" s="65"/>
      <c r="F14" s="71"/>
      <c r="G14" s="71"/>
      <c r="H14" s="72"/>
      <c r="I14" s="72"/>
      <c r="J14" s="72"/>
      <c r="K14" s="72"/>
      <c r="L14" s="72"/>
      <c r="M14" s="72"/>
      <c r="N14" s="72"/>
      <c r="O14" s="72"/>
      <c r="P14" s="56"/>
      <c r="Q14" s="73"/>
      <c r="R14" s="73"/>
      <c r="S14" s="74"/>
      <c r="T14" s="75"/>
      <c r="U14" s="75"/>
      <c r="V14" s="74"/>
      <c r="W14" s="69"/>
      <c r="X14" s="69"/>
      <c r="Y14" s="69"/>
      <c r="Z14" s="69"/>
      <c r="AA14" s="69"/>
      <c r="AB14" s="69"/>
      <c r="AC14" s="76"/>
      <c r="AD14" s="76"/>
      <c r="AE14" s="76"/>
      <c r="AF14" s="76"/>
      <c r="AG14" s="76"/>
      <c r="AH14" s="76"/>
      <c r="AI14" s="76"/>
      <c r="AJ14" s="76"/>
      <c r="AK14" s="76"/>
      <c r="AL14" s="76"/>
      <c r="AM14" s="76"/>
      <c r="AN14" s="76"/>
      <c r="AO14" s="76"/>
      <c r="AP14" s="76"/>
      <c r="AQ14" s="76"/>
      <c r="AR14" s="76"/>
      <c r="AS14" s="76"/>
      <c r="AT14" s="76"/>
      <c r="AU14" s="76"/>
      <c r="AV14" s="77"/>
      <c r="AW14" s="65"/>
      <c r="AX14" s="65"/>
      <c r="AY14" s="65"/>
      <c r="AZ14" s="56"/>
      <c r="BA14" s="56"/>
      <c r="BB14" s="56"/>
    </row>
    <row r="15" spans="1:68" ht="18.75" customHeight="1" x14ac:dyDescent="0.15">
      <c r="D15" s="78"/>
      <c r="E15" s="78"/>
      <c r="F15" s="738" t="s">
        <v>67</v>
      </c>
      <c r="G15" s="739"/>
      <c r="H15" s="739"/>
      <c r="I15" s="739"/>
      <c r="J15" s="739"/>
      <c r="K15" s="739"/>
      <c r="L15" s="739"/>
      <c r="M15" s="739"/>
      <c r="N15" s="739"/>
      <c r="O15" s="740"/>
      <c r="P15" s="744">
        <f>J6</f>
        <v>0</v>
      </c>
      <c r="Q15" s="744"/>
      <c r="R15" s="745" t="str">
        <f>IF(F4="","",F4)</f>
        <v/>
      </c>
      <c r="S15" s="745"/>
      <c r="T15" s="744" t="s">
        <v>2</v>
      </c>
      <c r="U15" s="745" t="str">
        <f>IF(J4="","",J4)</f>
        <v/>
      </c>
      <c r="V15" s="745"/>
      <c r="W15" s="744" t="s">
        <v>3</v>
      </c>
      <c r="X15" s="737"/>
      <c r="Y15" s="737"/>
      <c r="Z15" s="79" t="s">
        <v>4</v>
      </c>
      <c r="AA15" s="80" t="s">
        <v>68</v>
      </c>
      <c r="AB15" s="80"/>
      <c r="AC15" s="81"/>
      <c r="AD15" s="730" t="s">
        <v>94</v>
      </c>
      <c r="AE15" s="731"/>
      <c r="AF15" s="731"/>
      <c r="AG15" s="731"/>
      <c r="AH15" s="731"/>
      <c r="AI15" s="731"/>
      <c r="AJ15" s="731"/>
      <c r="AK15" s="731"/>
      <c r="AL15" s="732"/>
      <c r="AM15" s="56"/>
      <c r="AN15" s="56"/>
    </row>
    <row r="16" spans="1:68" ht="18.75" customHeight="1" thickBot="1" x14ac:dyDescent="0.2">
      <c r="D16" s="82"/>
      <c r="E16" s="82"/>
      <c r="F16" s="741"/>
      <c r="G16" s="742"/>
      <c r="H16" s="742"/>
      <c r="I16" s="742"/>
      <c r="J16" s="742"/>
      <c r="K16" s="742"/>
      <c r="L16" s="742"/>
      <c r="M16" s="742"/>
      <c r="N16" s="742"/>
      <c r="O16" s="743"/>
      <c r="P16" s="652"/>
      <c r="Q16" s="652"/>
      <c r="R16" s="746"/>
      <c r="S16" s="746"/>
      <c r="T16" s="652"/>
      <c r="U16" s="746"/>
      <c r="V16" s="746"/>
      <c r="W16" s="652"/>
      <c r="X16" s="733"/>
      <c r="Y16" s="733"/>
      <c r="Z16" s="83" t="s">
        <v>4</v>
      </c>
      <c r="AA16" s="84" t="s">
        <v>95</v>
      </c>
      <c r="AB16" s="84"/>
      <c r="AC16" s="85"/>
      <c r="AD16" s="734" t="s">
        <v>96</v>
      </c>
      <c r="AE16" s="735"/>
      <c r="AF16" s="735"/>
      <c r="AG16" s="735"/>
      <c r="AH16" s="735"/>
      <c r="AI16" s="735"/>
      <c r="AJ16" s="735"/>
      <c r="AK16" s="735"/>
      <c r="AL16" s="736"/>
      <c r="AM16" s="56"/>
      <c r="AN16" s="56"/>
    </row>
    <row r="17" spans="1:70" ht="27" customHeight="1" x14ac:dyDescent="0.15">
      <c r="D17" s="82"/>
      <c r="E17" s="82"/>
      <c r="F17" s="703" t="s">
        <v>135</v>
      </c>
      <c r="G17" s="704"/>
      <c r="H17" s="704"/>
      <c r="I17" s="704"/>
      <c r="J17" s="704"/>
      <c r="K17" s="704"/>
      <c r="L17" s="704"/>
      <c r="M17" s="704"/>
      <c r="N17" s="704"/>
      <c r="O17" s="705"/>
      <c r="P17" s="706" t="s">
        <v>124</v>
      </c>
      <c r="Q17" s="706"/>
      <c r="R17" s="707"/>
      <c r="S17" s="707"/>
      <c r="T17" s="707"/>
      <c r="U17" s="707"/>
      <c r="V17" s="707"/>
      <c r="W17" s="707"/>
      <c r="X17" s="707"/>
      <c r="Y17" s="707"/>
      <c r="Z17" s="707"/>
      <c r="AA17" s="707"/>
      <c r="AB17" s="708" t="s">
        <v>65</v>
      </c>
      <c r="AC17" s="708"/>
      <c r="AD17" s="695">
        <f>SUM(R23+R31)</f>
        <v>0</v>
      </c>
      <c r="AE17" s="696"/>
      <c r="AF17" s="696"/>
      <c r="AG17" s="696"/>
      <c r="AH17" s="696"/>
      <c r="AI17" s="696"/>
      <c r="AJ17" s="696"/>
      <c r="AK17" s="699" t="s">
        <v>10</v>
      </c>
      <c r="AL17" s="700"/>
      <c r="AM17" s="56"/>
      <c r="AN17" s="56"/>
    </row>
    <row r="18" spans="1:70" ht="14.25" customHeight="1" thickBot="1" x14ac:dyDescent="0.2">
      <c r="D18" s="78"/>
      <c r="E18" s="78"/>
      <c r="F18" s="671" t="s">
        <v>69</v>
      </c>
      <c r="G18" s="672"/>
      <c r="H18" s="672"/>
      <c r="I18" s="672"/>
      <c r="J18" s="672"/>
      <c r="K18" s="672"/>
      <c r="L18" s="672"/>
      <c r="M18" s="672"/>
      <c r="N18" s="672"/>
      <c r="O18" s="709"/>
      <c r="P18" s="86"/>
      <c r="Q18" s="86"/>
      <c r="R18" s="710"/>
      <c r="S18" s="710"/>
      <c r="T18" s="710"/>
      <c r="U18" s="710"/>
      <c r="V18" s="710"/>
      <c r="W18" s="710"/>
      <c r="X18" s="710"/>
      <c r="Y18" s="710"/>
      <c r="Z18" s="710"/>
      <c r="AA18" s="710"/>
      <c r="AB18" s="711" t="s">
        <v>70</v>
      </c>
      <c r="AC18" s="711"/>
      <c r="AD18" s="697"/>
      <c r="AE18" s="698"/>
      <c r="AF18" s="698"/>
      <c r="AG18" s="698"/>
      <c r="AH18" s="698"/>
      <c r="AI18" s="698"/>
      <c r="AJ18" s="698"/>
      <c r="AK18" s="701"/>
      <c r="AL18" s="702"/>
      <c r="AM18" s="56"/>
      <c r="AN18" s="56"/>
    </row>
    <row r="19" spans="1:70" ht="14.25" customHeight="1" x14ac:dyDescent="0.15">
      <c r="D19" s="78"/>
      <c r="E19" s="56"/>
      <c r="F19" s="692" t="s">
        <v>97</v>
      </c>
      <c r="G19" s="693"/>
      <c r="H19" s="693"/>
      <c r="I19" s="693"/>
      <c r="J19" s="693"/>
      <c r="K19" s="693"/>
      <c r="L19" s="693"/>
      <c r="M19" s="693"/>
      <c r="N19" s="693"/>
      <c r="O19" s="694"/>
      <c r="P19" s="566" t="s">
        <v>98</v>
      </c>
      <c r="Q19" s="567"/>
      <c r="R19" s="567"/>
      <c r="S19" s="567"/>
      <c r="T19" s="567"/>
      <c r="U19" s="567"/>
      <c r="V19" s="567"/>
      <c r="W19" s="567"/>
      <c r="X19" s="567"/>
      <c r="Y19" s="567"/>
      <c r="Z19" s="567"/>
      <c r="AA19" s="567"/>
      <c r="AB19" s="567"/>
      <c r="AC19" s="568"/>
      <c r="AD19" s="665"/>
      <c r="AE19" s="665"/>
      <c r="AF19" s="665"/>
      <c r="AG19" s="665"/>
      <c r="AH19" s="665"/>
      <c r="AI19" s="665"/>
      <c r="AJ19" s="665"/>
      <c r="AK19" s="665"/>
      <c r="AL19" s="666"/>
      <c r="AM19" s="56"/>
      <c r="AN19" s="56"/>
      <c r="AO19" s="88"/>
      <c r="AP19" s="88"/>
    </row>
    <row r="20" spans="1:70" ht="14.25" customHeight="1" x14ac:dyDescent="0.15">
      <c r="D20" s="78"/>
      <c r="E20" s="78"/>
      <c r="F20" s="712" t="s">
        <v>71</v>
      </c>
      <c r="G20" s="634"/>
      <c r="H20" s="634"/>
      <c r="I20" s="635"/>
      <c r="J20" s="633" t="s">
        <v>99</v>
      </c>
      <c r="K20" s="634"/>
      <c r="L20" s="634"/>
      <c r="M20" s="634"/>
      <c r="N20" s="634"/>
      <c r="O20" s="713"/>
      <c r="P20" s="569"/>
      <c r="Q20" s="570"/>
      <c r="R20" s="570"/>
      <c r="S20" s="570"/>
      <c r="T20" s="570"/>
      <c r="U20" s="570"/>
      <c r="V20" s="570"/>
      <c r="W20" s="570"/>
      <c r="X20" s="570"/>
      <c r="Y20" s="570"/>
      <c r="Z20" s="570"/>
      <c r="AA20" s="570"/>
      <c r="AB20" s="570"/>
      <c r="AC20" s="571"/>
      <c r="AD20" s="667"/>
      <c r="AE20" s="667"/>
      <c r="AF20" s="667"/>
      <c r="AG20" s="667"/>
      <c r="AH20" s="667"/>
      <c r="AI20" s="667"/>
      <c r="AJ20" s="667"/>
      <c r="AK20" s="667"/>
      <c r="AL20" s="668"/>
      <c r="AM20" s="56"/>
      <c r="AN20" s="56"/>
      <c r="AO20" s="88"/>
      <c r="AP20" s="88"/>
    </row>
    <row r="21" spans="1:70" ht="14.25" customHeight="1" x14ac:dyDescent="0.15">
      <c r="D21" s="82"/>
      <c r="E21" s="82"/>
      <c r="F21" s="714" t="s">
        <v>100</v>
      </c>
      <c r="G21" s="637"/>
      <c r="H21" s="637"/>
      <c r="I21" s="638"/>
      <c r="J21" s="715"/>
      <c r="K21" s="716"/>
      <c r="L21" s="716"/>
      <c r="M21" s="716"/>
      <c r="N21" s="716"/>
      <c r="O21" s="717"/>
      <c r="P21" s="718"/>
      <c r="Q21" s="719"/>
      <c r="R21" s="719"/>
      <c r="S21" s="719"/>
      <c r="T21" s="719"/>
      <c r="U21" s="719"/>
      <c r="V21" s="719"/>
      <c r="W21" s="719"/>
      <c r="X21" s="719"/>
      <c r="Y21" s="719"/>
      <c r="Z21" s="719"/>
      <c r="AA21" s="719"/>
      <c r="AB21" s="637" t="s">
        <v>10</v>
      </c>
      <c r="AC21" s="720"/>
      <c r="AD21" s="667"/>
      <c r="AE21" s="667"/>
      <c r="AF21" s="667"/>
      <c r="AG21" s="667"/>
      <c r="AH21" s="667"/>
      <c r="AI21" s="667"/>
      <c r="AJ21" s="667"/>
      <c r="AK21" s="667"/>
      <c r="AL21" s="668"/>
      <c r="AM21" s="56"/>
      <c r="AN21" s="56"/>
      <c r="AO21" s="88"/>
      <c r="AP21" s="89"/>
    </row>
    <row r="22" spans="1:70" ht="14.25" customHeight="1" thickBot="1" x14ac:dyDescent="0.2">
      <c r="D22" s="82"/>
      <c r="E22" s="82"/>
      <c r="F22" s="721"/>
      <c r="G22" s="722"/>
      <c r="H22" s="722"/>
      <c r="I22" s="723"/>
      <c r="J22" s="724"/>
      <c r="K22" s="725"/>
      <c r="L22" s="725"/>
      <c r="M22" s="725"/>
      <c r="N22" s="725"/>
      <c r="O22" s="726"/>
      <c r="P22" s="727"/>
      <c r="Q22" s="728"/>
      <c r="R22" s="728"/>
      <c r="S22" s="728"/>
      <c r="T22" s="728"/>
      <c r="U22" s="728"/>
      <c r="V22" s="728"/>
      <c r="W22" s="728"/>
      <c r="X22" s="728"/>
      <c r="Y22" s="728"/>
      <c r="Z22" s="728"/>
      <c r="AA22" s="728"/>
      <c r="AB22" s="618" t="s">
        <v>10</v>
      </c>
      <c r="AC22" s="729"/>
      <c r="AD22" s="667"/>
      <c r="AE22" s="667"/>
      <c r="AF22" s="667"/>
      <c r="AG22" s="667"/>
      <c r="AH22" s="667"/>
      <c r="AI22" s="667"/>
      <c r="AJ22" s="667"/>
      <c r="AK22" s="667"/>
      <c r="AL22" s="668"/>
      <c r="AM22" s="56"/>
      <c r="AN22" s="56"/>
      <c r="AO22" s="88"/>
      <c r="AP22" s="90"/>
    </row>
    <row r="23" spans="1:70" ht="14.25" customHeight="1" thickTop="1" thickBot="1" x14ac:dyDescent="0.2">
      <c r="D23" s="82"/>
      <c r="E23" s="82"/>
      <c r="F23" s="651" t="s">
        <v>101</v>
      </c>
      <c r="G23" s="652"/>
      <c r="H23" s="652"/>
      <c r="I23" s="652"/>
      <c r="J23" s="652"/>
      <c r="K23" s="652"/>
      <c r="L23" s="652"/>
      <c r="M23" s="652"/>
      <c r="N23" s="652"/>
      <c r="O23" s="653"/>
      <c r="P23" s="654" t="s">
        <v>125</v>
      </c>
      <c r="Q23" s="655"/>
      <c r="R23" s="691">
        <f>SUM(P21:AA22)</f>
        <v>0</v>
      </c>
      <c r="S23" s="691"/>
      <c r="T23" s="691"/>
      <c r="U23" s="691"/>
      <c r="V23" s="691"/>
      <c r="W23" s="691"/>
      <c r="X23" s="691"/>
      <c r="Y23" s="691"/>
      <c r="Z23" s="691"/>
      <c r="AA23" s="691"/>
      <c r="AB23" s="657" t="s">
        <v>10</v>
      </c>
      <c r="AC23" s="658"/>
      <c r="AD23" s="667"/>
      <c r="AE23" s="667"/>
      <c r="AF23" s="667"/>
      <c r="AG23" s="667"/>
      <c r="AH23" s="667"/>
      <c r="AI23" s="667"/>
      <c r="AJ23" s="667"/>
      <c r="AK23" s="667"/>
      <c r="AL23" s="668"/>
      <c r="AM23" s="56"/>
      <c r="AN23" s="56"/>
      <c r="AO23" s="88"/>
      <c r="AP23" s="90"/>
    </row>
    <row r="24" spans="1:70" ht="14.25" customHeight="1" x14ac:dyDescent="0.15">
      <c r="D24" s="78"/>
      <c r="E24" s="78"/>
      <c r="F24" s="683" t="s">
        <v>102</v>
      </c>
      <c r="G24" s="640"/>
      <c r="H24" s="640"/>
      <c r="I24" s="640"/>
      <c r="J24" s="640"/>
      <c r="K24" s="640"/>
      <c r="L24" s="640"/>
      <c r="M24" s="640"/>
      <c r="N24" s="640"/>
      <c r="O24" s="684"/>
      <c r="P24" s="566" t="s">
        <v>98</v>
      </c>
      <c r="Q24" s="567"/>
      <c r="R24" s="567"/>
      <c r="S24" s="567"/>
      <c r="T24" s="567"/>
      <c r="U24" s="567"/>
      <c r="V24" s="567"/>
      <c r="W24" s="567"/>
      <c r="X24" s="567"/>
      <c r="Y24" s="567"/>
      <c r="Z24" s="567"/>
      <c r="AA24" s="567"/>
      <c r="AB24" s="567"/>
      <c r="AC24" s="568"/>
      <c r="AD24" s="667"/>
      <c r="AE24" s="667"/>
      <c r="AF24" s="667"/>
      <c r="AG24" s="667"/>
      <c r="AH24" s="667"/>
      <c r="AI24" s="667"/>
      <c r="AJ24" s="667"/>
      <c r="AK24" s="667"/>
      <c r="AL24" s="668"/>
      <c r="AM24" s="56"/>
      <c r="AN24" s="56"/>
      <c r="AO24" s="88"/>
      <c r="AP24" s="90"/>
    </row>
    <row r="25" spans="1:70" ht="14.25" customHeight="1" x14ac:dyDescent="0.15">
      <c r="D25" s="91"/>
      <c r="E25" s="91"/>
      <c r="F25" s="671" t="s">
        <v>71</v>
      </c>
      <c r="G25" s="672"/>
      <c r="H25" s="672"/>
      <c r="I25" s="672"/>
      <c r="J25" s="672"/>
      <c r="K25" s="673"/>
      <c r="L25" s="674" t="s">
        <v>103</v>
      </c>
      <c r="M25" s="675"/>
      <c r="N25" s="675"/>
      <c r="O25" s="676"/>
      <c r="P25" s="569"/>
      <c r="Q25" s="570"/>
      <c r="R25" s="570"/>
      <c r="S25" s="570"/>
      <c r="T25" s="570"/>
      <c r="U25" s="570"/>
      <c r="V25" s="570"/>
      <c r="W25" s="570"/>
      <c r="X25" s="570"/>
      <c r="Y25" s="570"/>
      <c r="Z25" s="570"/>
      <c r="AA25" s="570"/>
      <c r="AB25" s="570"/>
      <c r="AC25" s="571"/>
      <c r="AD25" s="667"/>
      <c r="AE25" s="667"/>
      <c r="AF25" s="667"/>
      <c r="AG25" s="667"/>
      <c r="AH25" s="667"/>
      <c r="AI25" s="667"/>
      <c r="AJ25" s="667"/>
      <c r="AK25" s="667"/>
      <c r="AL25" s="668"/>
      <c r="AM25" s="56"/>
      <c r="AN25" s="56"/>
      <c r="AO25" s="88"/>
      <c r="AP25" s="90"/>
    </row>
    <row r="26" spans="1:70" ht="14.25" customHeight="1" x14ac:dyDescent="0.15">
      <c r="D26" s="92"/>
      <c r="E26" s="92"/>
      <c r="F26" s="677" t="s">
        <v>104</v>
      </c>
      <c r="G26" s="678"/>
      <c r="H26" s="647" t="s">
        <v>74</v>
      </c>
      <c r="I26" s="637"/>
      <c r="J26" s="637"/>
      <c r="K26" s="638"/>
      <c r="L26" s="648"/>
      <c r="M26" s="649"/>
      <c r="N26" s="649"/>
      <c r="O26" s="650"/>
      <c r="P26" s="574"/>
      <c r="Q26" s="575"/>
      <c r="R26" s="575"/>
      <c r="S26" s="575"/>
      <c r="T26" s="575"/>
      <c r="U26" s="575"/>
      <c r="V26" s="575"/>
      <c r="W26" s="575"/>
      <c r="X26" s="575"/>
      <c r="Y26" s="575"/>
      <c r="Z26" s="575"/>
      <c r="AA26" s="575"/>
      <c r="AB26" s="575"/>
      <c r="AC26" s="144" t="s">
        <v>10</v>
      </c>
      <c r="AD26" s="667"/>
      <c r="AE26" s="667"/>
      <c r="AF26" s="667"/>
      <c r="AG26" s="667"/>
      <c r="AH26" s="667"/>
      <c r="AI26" s="667"/>
      <c r="AJ26" s="667"/>
      <c r="AK26" s="667"/>
      <c r="AL26" s="668"/>
      <c r="AM26" s="56"/>
      <c r="AN26" s="56"/>
      <c r="AO26" s="88"/>
      <c r="AP26" s="90"/>
    </row>
    <row r="27" spans="1:70" ht="14.25" customHeight="1" x14ac:dyDescent="0.15">
      <c r="D27" s="93"/>
      <c r="E27" s="93"/>
      <c r="F27" s="679"/>
      <c r="G27" s="680"/>
      <c r="H27" s="647" t="s">
        <v>75</v>
      </c>
      <c r="I27" s="637"/>
      <c r="J27" s="637"/>
      <c r="K27" s="638"/>
      <c r="L27" s="648"/>
      <c r="M27" s="649"/>
      <c r="N27" s="649"/>
      <c r="O27" s="650"/>
      <c r="P27" s="574"/>
      <c r="Q27" s="575"/>
      <c r="R27" s="575"/>
      <c r="S27" s="575"/>
      <c r="T27" s="575"/>
      <c r="U27" s="575"/>
      <c r="V27" s="575"/>
      <c r="W27" s="575"/>
      <c r="X27" s="575"/>
      <c r="Y27" s="575"/>
      <c r="Z27" s="575"/>
      <c r="AA27" s="575"/>
      <c r="AB27" s="575"/>
      <c r="AC27" s="144" t="s">
        <v>10</v>
      </c>
      <c r="AD27" s="667"/>
      <c r="AE27" s="667"/>
      <c r="AF27" s="667"/>
      <c r="AG27" s="667"/>
      <c r="AH27" s="667"/>
      <c r="AI27" s="667"/>
      <c r="AJ27" s="667"/>
      <c r="AK27" s="667"/>
      <c r="AL27" s="668"/>
      <c r="AM27" s="56"/>
      <c r="AN27" s="56"/>
      <c r="AO27" s="88"/>
      <c r="AP27" s="90"/>
    </row>
    <row r="28" spans="1:70" ht="14.25" customHeight="1" x14ac:dyDescent="0.15">
      <c r="D28" s="93"/>
      <c r="E28" s="93"/>
      <c r="F28" s="679"/>
      <c r="G28" s="680"/>
      <c r="H28" s="647" t="s">
        <v>107</v>
      </c>
      <c r="I28" s="637"/>
      <c r="J28" s="637"/>
      <c r="K28" s="638"/>
      <c r="L28" s="648"/>
      <c r="M28" s="649"/>
      <c r="N28" s="649"/>
      <c r="O28" s="650"/>
      <c r="P28" s="574"/>
      <c r="Q28" s="575"/>
      <c r="R28" s="575"/>
      <c r="S28" s="575"/>
      <c r="T28" s="575"/>
      <c r="U28" s="575"/>
      <c r="V28" s="575"/>
      <c r="W28" s="575"/>
      <c r="X28" s="575"/>
      <c r="Y28" s="575"/>
      <c r="Z28" s="575"/>
      <c r="AA28" s="575"/>
      <c r="AB28" s="575"/>
      <c r="AC28" s="144" t="s">
        <v>10</v>
      </c>
      <c r="AD28" s="667"/>
      <c r="AE28" s="667"/>
      <c r="AF28" s="667"/>
      <c r="AG28" s="667"/>
      <c r="AH28" s="667"/>
      <c r="AI28" s="667"/>
      <c r="AJ28" s="667"/>
      <c r="AK28" s="667"/>
      <c r="AL28" s="668"/>
      <c r="AM28" s="56"/>
      <c r="AN28" s="56"/>
      <c r="AO28" s="88"/>
      <c r="AP28" s="91"/>
    </row>
    <row r="29" spans="1:70" ht="14.25" customHeight="1" x14ac:dyDescent="0.15">
      <c r="D29" s="93"/>
      <c r="E29" s="93"/>
      <c r="F29" s="679"/>
      <c r="G29" s="680"/>
      <c r="H29" s="685" t="s">
        <v>108</v>
      </c>
      <c r="I29" s="686"/>
      <c r="J29" s="686"/>
      <c r="K29" s="687"/>
      <c r="L29" s="688"/>
      <c r="M29" s="689"/>
      <c r="N29" s="689"/>
      <c r="O29" s="690"/>
      <c r="P29" s="574"/>
      <c r="Q29" s="575"/>
      <c r="R29" s="575"/>
      <c r="S29" s="575"/>
      <c r="T29" s="575"/>
      <c r="U29" s="575"/>
      <c r="V29" s="575"/>
      <c r="W29" s="575"/>
      <c r="X29" s="575"/>
      <c r="Y29" s="575"/>
      <c r="Z29" s="575"/>
      <c r="AA29" s="575"/>
      <c r="AB29" s="575"/>
      <c r="AC29" s="144" t="s">
        <v>10</v>
      </c>
      <c r="AD29" s="667"/>
      <c r="AE29" s="667"/>
      <c r="AF29" s="667"/>
      <c r="AG29" s="667"/>
      <c r="AH29" s="667"/>
      <c r="AI29" s="667"/>
      <c r="AJ29" s="667"/>
      <c r="AK29" s="667"/>
      <c r="AL29" s="668"/>
      <c r="AM29" s="56"/>
      <c r="AN29" s="56"/>
      <c r="AO29" s="88"/>
      <c r="AP29" s="88"/>
    </row>
    <row r="30" spans="1:70" ht="14.25" customHeight="1" thickBot="1" x14ac:dyDescent="0.2">
      <c r="D30" s="65"/>
      <c r="E30" s="65"/>
      <c r="F30" s="681"/>
      <c r="G30" s="682"/>
      <c r="H30" s="659"/>
      <c r="I30" s="660"/>
      <c r="J30" s="660"/>
      <c r="K30" s="661"/>
      <c r="L30" s="662"/>
      <c r="M30" s="663"/>
      <c r="N30" s="663"/>
      <c r="O30" s="664"/>
      <c r="P30" s="572"/>
      <c r="Q30" s="573"/>
      <c r="R30" s="573"/>
      <c r="S30" s="573"/>
      <c r="T30" s="573"/>
      <c r="U30" s="573"/>
      <c r="V30" s="573"/>
      <c r="W30" s="573"/>
      <c r="X30" s="573"/>
      <c r="Y30" s="573"/>
      <c r="Z30" s="573"/>
      <c r="AA30" s="573"/>
      <c r="AB30" s="573"/>
      <c r="AC30" s="145" t="s">
        <v>10</v>
      </c>
      <c r="AD30" s="667"/>
      <c r="AE30" s="667"/>
      <c r="AF30" s="667"/>
      <c r="AG30" s="667"/>
      <c r="AH30" s="667"/>
      <c r="AI30" s="667"/>
      <c r="AJ30" s="667"/>
      <c r="AK30" s="667"/>
      <c r="AL30" s="668"/>
      <c r="AM30" s="56"/>
      <c r="AN30" s="56"/>
    </row>
    <row r="31" spans="1:70" ht="14.25" customHeight="1" thickTop="1" thickBot="1" x14ac:dyDescent="0.2">
      <c r="D31" s="65"/>
      <c r="E31" s="65"/>
      <c r="F31" s="651" t="s">
        <v>101</v>
      </c>
      <c r="G31" s="652"/>
      <c r="H31" s="652"/>
      <c r="I31" s="652"/>
      <c r="J31" s="652"/>
      <c r="K31" s="652"/>
      <c r="L31" s="652"/>
      <c r="M31" s="652"/>
      <c r="N31" s="652"/>
      <c r="O31" s="653"/>
      <c r="P31" s="654" t="s">
        <v>126</v>
      </c>
      <c r="Q31" s="655"/>
      <c r="R31" s="656">
        <f>SUM(P26:AB30)</f>
        <v>0</v>
      </c>
      <c r="S31" s="656"/>
      <c r="T31" s="656"/>
      <c r="U31" s="656"/>
      <c r="V31" s="656"/>
      <c r="W31" s="656"/>
      <c r="X31" s="656"/>
      <c r="Y31" s="656"/>
      <c r="Z31" s="656"/>
      <c r="AA31" s="656"/>
      <c r="AB31" s="657" t="s">
        <v>10</v>
      </c>
      <c r="AC31" s="658"/>
      <c r="AD31" s="669"/>
      <c r="AE31" s="669"/>
      <c r="AF31" s="669"/>
      <c r="AG31" s="669"/>
      <c r="AH31" s="669"/>
      <c r="AI31" s="669"/>
      <c r="AJ31" s="669"/>
      <c r="AK31" s="669"/>
      <c r="AL31" s="670"/>
      <c r="AM31" s="56"/>
      <c r="AN31" s="56"/>
    </row>
    <row r="32" spans="1:70" ht="14.25" customHeight="1" thickBot="1" x14ac:dyDescent="0.2">
      <c r="A32" s="154"/>
      <c r="B32" s="154"/>
      <c r="C32" s="154"/>
      <c r="D32" s="65"/>
      <c r="E32" s="65"/>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94"/>
      <c r="AH32" s="66"/>
      <c r="AI32" s="66"/>
      <c r="AJ32" s="66"/>
      <c r="AK32" s="66"/>
      <c r="AL32" s="95"/>
      <c r="AM32" s="95"/>
      <c r="AN32" s="95"/>
      <c r="AO32" s="95"/>
      <c r="AP32" s="95"/>
      <c r="AQ32" s="95"/>
      <c r="AR32" s="95"/>
      <c r="AS32" s="95"/>
      <c r="AT32" s="95"/>
      <c r="AU32" s="95"/>
      <c r="AV32" s="95"/>
      <c r="AW32" s="95"/>
      <c r="AX32" s="95"/>
      <c r="AY32" s="95"/>
      <c r="AZ32" s="95"/>
      <c r="BA32" s="95"/>
      <c r="BB32" s="95"/>
      <c r="BC32" s="95"/>
      <c r="BD32" s="95"/>
      <c r="BE32" s="95"/>
      <c r="BF32" s="66"/>
      <c r="BG32" s="65"/>
      <c r="BH32" s="65"/>
      <c r="BI32" s="65"/>
      <c r="BJ32" s="65"/>
      <c r="BK32" s="65"/>
      <c r="BL32" s="65"/>
      <c r="BM32" s="65"/>
      <c r="BN32" s="56"/>
      <c r="BO32" s="78"/>
      <c r="BP32" s="78"/>
      <c r="BQ32" s="88"/>
      <c r="BR32" s="88"/>
    </row>
    <row r="33" spans="1:77" ht="7.5" customHeight="1" thickTop="1" x14ac:dyDescent="0.15">
      <c r="D33" s="96"/>
      <c r="E33" s="96"/>
      <c r="F33" s="96"/>
      <c r="G33" s="97"/>
      <c r="H33" s="97"/>
      <c r="I33" s="97"/>
      <c r="J33" s="97"/>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78"/>
      <c r="BP33" s="78"/>
      <c r="BQ33" s="78"/>
      <c r="BR33" s="78"/>
    </row>
    <row r="34" spans="1:77" ht="13.5" customHeight="1" x14ac:dyDescent="0.15">
      <c r="C34" s="588" t="s">
        <v>111</v>
      </c>
      <c r="D34" s="588"/>
      <c r="E34" s="588"/>
      <c r="F34" s="588"/>
      <c r="G34" s="588"/>
      <c r="H34" s="588"/>
      <c r="I34" s="588"/>
      <c r="J34" s="588"/>
      <c r="K34" s="588"/>
      <c r="L34" s="588"/>
      <c r="M34" s="588"/>
      <c r="N34" s="588"/>
      <c r="O34" s="588"/>
      <c r="P34" s="588"/>
      <c r="Q34" s="588"/>
      <c r="R34" s="588"/>
      <c r="S34" s="181"/>
      <c r="T34" s="181"/>
      <c r="U34" s="181"/>
      <c r="V34" s="181"/>
      <c r="W34" s="91"/>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row>
    <row r="35" spans="1:77" ht="13.5" customHeight="1" x14ac:dyDescent="0.15">
      <c r="C35" s="588"/>
      <c r="D35" s="588"/>
      <c r="E35" s="588"/>
      <c r="F35" s="588"/>
      <c r="G35" s="588"/>
      <c r="H35" s="588"/>
      <c r="I35" s="588"/>
      <c r="J35" s="588"/>
      <c r="K35" s="588"/>
      <c r="L35" s="588"/>
      <c r="M35" s="588"/>
      <c r="N35" s="588"/>
      <c r="O35" s="588"/>
      <c r="P35" s="588"/>
      <c r="Q35" s="588"/>
      <c r="R35" s="588"/>
      <c r="S35" s="181"/>
      <c r="T35" s="181"/>
      <c r="U35" s="181"/>
      <c r="V35" s="181"/>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row>
    <row r="36" spans="1:77" ht="13.5" customHeight="1" x14ac:dyDescent="0.15">
      <c r="A36" s="88"/>
      <c r="B36" s="78"/>
      <c r="C36" s="180"/>
      <c r="D36" s="624" t="s">
        <v>112</v>
      </c>
      <c r="E36" s="625"/>
      <c r="F36" s="625"/>
      <c r="G36" s="625"/>
      <c r="H36" s="625"/>
      <c r="I36" s="626"/>
      <c r="J36" s="633" t="s">
        <v>113</v>
      </c>
      <c r="K36" s="634"/>
      <c r="L36" s="634"/>
      <c r="M36" s="634"/>
      <c r="N36" s="634"/>
      <c r="O36" s="635"/>
      <c r="P36" s="99" t="s">
        <v>127</v>
      </c>
      <c r="Q36" s="100"/>
      <c r="R36" s="100"/>
      <c r="S36" s="100"/>
      <c r="T36" s="100"/>
      <c r="U36" s="100"/>
      <c r="V36" s="100"/>
      <c r="W36" s="100"/>
      <c r="X36" s="100"/>
      <c r="Y36" s="636" t="str">
        <f>IF(R$17="","",IF(R17=0,0,(ROUNDDOWN(R23/R17,2))))</f>
        <v/>
      </c>
      <c r="Z36" s="636"/>
      <c r="AA36" s="636"/>
      <c r="AB36" s="636"/>
      <c r="AC36" s="636"/>
      <c r="AD36" s="636"/>
      <c r="AE36" s="637" t="s">
        <v>10</v>
      </c>
      <c r="AF36" s="638"/>
      <c r="AG36" s="146"/>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row>
    <row r="37" spans="1:77" ht="13.5" customHeight="1" thickBot="1" x14ac:dyDescent="0.2">
      <c r="B37" s="56"/>
      <c r="C37" s="56"/>
      <c r="D37" s="627"/>
      <c r="E37" s="628"/>
      <c r="F37" s="628"/>
      <c r="G37" s="628"/>
      <c r="H37" s="628"/>
      <c r="I37" s="629"/>
      <c r="J37" s="589" t="s">
        <v>114</v>
      </c>
      <c r="K37" s="590"/>
      <c r="L37" s="590"/>
      <c r="M37" s="590"/>
      <c r="N37" s="590"/>
      <c r="O37" s="591"/>
      <c r="P37" s="101" t="s">
        <v>128</v>
      </c>
      <c r="Q37" s="102"/>
      <c r="R37" s="102"/>
      <c r="S37" s="102"/>
      <c r="T37" s="102"/>
      <c r="U37" s="102"/>
      <c r="V37" s="102"/>
      <c r="W37" s="102"/>
      <c r="X37" s="102"/>
      <c r="Y37" s="592" t="str">
        <f>IF(R$31=0,"",ROUNDDOWN(R31/22,2))</f>
        <v/>
      </c>
      <c r="Z37" s="592"/>
      <c r="AA37" s="592"/>
      <c r="AB37" s="592"/>
      <c r="AC37" s="592"/>
      <c r="AD37" s="592"/>
      <c r="AE37" s="618" t="s">
        <v>10</v>
      </c>
      <c r="AF37" s="619"/>
      <c r="AG37" s="146"/>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row>
    <row r="38" spans="1:77" ht="13.5" customHeight="1" thickTop="1" x14ac:dyDescent="0.15">
      <c r="B38" s="56"/>
      <c r="C38" s="56"/>
      <c r="D38" s="630"/>
      <c r="E38" s="631"/>
      <c r="F38" s="631"/>
      <c r="G38" s="631"/>
      <c r="H38" s="631"/>
      <c r="I38" s="632"/>
      <c r="J38" s="639" t="s">
        <v>115</v>
      </c>
      <c r="K38" s="640"/>
      <c r="L38" s="640"/>
      <c r="M38" s="640"/>
      <c r="N38" s="640"/>
      <c r="O38" s="641"/>
      <c r="P38" s="103" t="s">
        <v>129</v>
      </c>
      <c r="Q38" s="104"/>
      <c r="R38" s="104"/>
      <c r="S38" s="104"/>
      <c r="T38" s="104"/>
      <c r="U38" s="104"/>
      <c r="V38" s="104"/>
      <c r="W38" s="104"/>
      <c r="X38" s="104"/>
      <c r="Y38" s="642" t="str">
        <f>IF(R$17="","",ROUNDDOWN(Y36+Y37,0))</f>
        <v/>
      </c>
      <c r="Z38" s="642"/>
      <c r="AA38" s="642"/>
      <c r="AB38" s="642"/>
      <c r="AC38" s="642"/>
      <c r="AD38" s="642"/>
      <c r="AE38" s="643" t="s">
        <v>10</v>
      </c>
      <c r="AF38" s="644"/>
      <c r="AG38" s="146"/>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row>
    <row r="39" spans="1:77" ht="13.5" customHeight="1" x14ac:dyDescent="0.15">
      <c r="B39" s="56"/>
      <c r="C39" s="56"/>
      <c r="D39" s="105"/>
      <c r="E39" s="106" t="s">
        <v>130</v>
      </c>
      <c r="F39" s="86"/>
      <c r="G39" s="86"/>
      <c r="H39" s="86"/>
      <c r="I39" s="86"/>
      <c r="J39" s="86"/>
      <c r="K39" s="86"/>
      <c r="L39" s="86"/>
      <c r="M39" s="86"/>
      <c r="N39" s="86"/>
      <c r="O39" s="86"/>
      <c r="P39" s="86"/>
      <c r="Q39" s="86"/>
      <c r="R39" s="86"/>
      <c r="S39" s="86"/>
      <c r="T39" s="86"/>
      <c r="U39" s="86"/>
      <c r="V39" s="86"/>
      <c r="W39" s="86"/>
      <c r="X39" s="86"/>
      <c r="Y39" s="86"/>
      <c r="Z39" s="86"/>
      <c r="AA39" s="86"/>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87"/>
      <c r="BB39" s="107"/>
      <c r="BC39" s="107"/>
      <c r="BD39" s="107"/>
      <c r="BE39" s="107"/>
      <c r="BF39" s="107"/>
      <c r="BG39" s="107"/>
      <c r="BH39" s="107"/>
      <c r="BI39" s="95"/>
      <c r="BJ39" s="95"/>
      <c r="BK39" s="65"/>
    </row>
    <row r="40" spans="1:77" s="108" customFormat="1" ht="7.5" customHeight="1" x14ac:dyDescent="0.15">
      <c r="D40" s="157"/>
      <c r="E40" s="158"/>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89"/>
      <c r="BC40" s="189"/>
      <c r="BD40" s="189"/>
      <c r="BE40" s="189"/>
      <c r="BF40" s="189"/>
      <c r="BG40" s="189"/>
      <c r="BH40" s="109"/>
      <c r="BI40" s="66"/>
      <c r="BJ40" s="66"/>
      <c r="BK40" s="66"/>
      <c r="BL40" s="66"/>
      <c r="BM40" s="60"/>
      <c r="BN40" s="60"/>
      <c r="BO40" s="60"/>
      <c r="BP40" s="60"/>
    </row>
    <row r="41" spans="1:77" s="108" customFormat="1" ht="13.5" customHeight="1" x14ac:dyDescent="0.15">
      <c r="C41" s="60"/>
      <c r="D41" s="160"/>
      <c r="E41" s="149" t="s">
        <v>173</v>
      </c>
      <c r="F41" s="147"/>
      <c r="G41" s="147"/>
      <c r="H41" s="147"/>
      <c r="I41" s="147"/>
      <c r="J41" s="147"/>
      <c r="K41" s="147"/>
      <c r="L41" s="147"/>
      <c r="M41" s="147"/>
      <c r="N41" s="147"/>
      <c r="O41" s="147"/>
      <c r="P41" s="147"/>
      <c r="Q41" s="147"/>
      <c r="R41" s="148"/>
      <c r="S41" s="148"/>
      <c r="T41" s="188"/>
      <c r="U41" s="188"/>
      <c r="V41" s="188"/>
      <c r="W41" s="188"/>
      <c r="X41" s="188"/>
      <c r="Y41" s="188"/>
      <c r="Z41" s="188"/>
      <c r="AA41" s="188"/>
      <c r="AB41" s="188"/>
      <c r="AC41" s="188"/>
      <c r="AD41" s="188"/>
      <c r="AE41" s="188"/>
      <c r="AF41" s="120"/>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15"/>
      <c r="BI41" s="66"/>
      <c r="BJ41" s="66"/>
      <c r="BK41" s="66"/>
      <c r="BL41" s="60"/>
      <c r="BM41" s="60"/>
      <c r="BN41" s="60"/>
      <c r="BO41" s="60"/>
      <c r="BQ41" s="110"/>
    </row>
    <row r="42" spans="1:77" s="108" customFormat="1" ht="7.5" customHeight="1" x14ac:dyDescent="0.15">
      <c r="D42" s="160"/>
      <c r="E42" s="125"/>
      <c r="F42" s="149"/>
      <c r="G42" s="147"/>
      <c r="H42" s="147"/>
      <c r="I42" s="147"/>
      <c r="J42" s="147"/>
      <c r="K42" s="147"/>
      <c r="L42" s="147"/>
      <c r="M42" s="147"/>
      <c r="N42" s="147"/>
      <c r="O42" s="147"/>
      <c r="P42" s="147"/>
      <c r="Q42" s="147"/>
      <c r="R42" s="147"/>
      <c r="S42" s="148"/>
      <c r="T42" s="148"/>
      <c r="U42" s="188"/>
      <c r="V42" s="188"/>
      <c r="W42" s="188"/>
      <c r="X42" s="188"/>
      <c r="Y42" s="188"/>
      <c r="Z42" s="188"/>
      <c r="AA42" s="188"/>
      <c r="AB42" s="188"/>
      <c r="AC42" s="188"/>
      <c r="AD42" s="188"/>
      <c r="AE42" s="188"/>
      <c r="AF42" s="188"/>
      <c r="AG42" s="120"/>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15"/>
      <c r="BI42" s="66"/>
      <c r="BJ42" s="66"/>
      <c r="BK42" s="66"/>
      <c r="BL42" s="190"/>
      <c r="BM42" s="125"/>
      <c r="BN42" s="125"/>
      <c r="BO42" s="125"/>
      <c r="BP42" s="125"/>
      <c r="BQ42" s="235"/>
      <c r="BR42" s="110"/>
    </row>
    <row r="43" spans="1:77" s="108" customFormat="1" ht="15.75" customHeight="1" x14ac:dyDescent="0.15">
      <c r="D43" s="160"/>
      <c r="E43" s="125"/>
      <c r="F43" s="125"/>
      <c r="G43" s="191"/>
      <c r="H43" s="620" t="s">
        <v>141</v>
      </c>
      <c r="I43" s="620"/>
      <c r="J43" s="620"/>
      <c r="K43" s="620"/>
      <c r="L43" s="620"/>
      <c r="M43" s="620"/>
      <c r="N43" s="620"/>
      <c r="O43" s="620"/>
      <c r="P43" s="192"/>
      <c r="Q43" s="192"/>
      <c r="R43" s="192"/>
      <c r="S43" s="192"/>
      <c r="T43" s="193"/>
      <c r="U43" s="193"/>
      <c r="V43" s="646" t="s">
        <v>150</v>
      </c>
      <c r="W43" s="646"/>
      <c r="X43" s="646"/>
      <c r="Y43" s="646"/>
      <c r="Z43" s="646"/>
      <c r="AA43" s="194"/>
      <c r="AB43" s="194"/>
      <c r="AC43" s="194"/>
      <c r="AD43" s="194"/>
      <c r="AE43" s="194"/>
      <c r="AF43" s="194"/>
      <c r="AG43" s="194"/>
      <c r="AH43" s="194"/>
      <c r="AI43" s="622" t="s">
        <v>144</v>
      </c>
      <c r="AJ43" s="622"/>
      <c r="AK43" s="622"/>
      <c r="AL43" s="622"/>
      <c r="AM43" s="622"/>
      <c r="AN43" s="622"/>
      <c r="AO43" s="622"/>
      <c r="AP43" s="622"/>
      <c r="AQ43" s="194"/>
      <c r="AR43" s="194"/>
      <c r="AS43" s="194"/>
      <c r="AT43" s="194"/>
      <c r="AU43" s="194"/>
      <c r="AV43" s="194"/>
      <c r="AW43" s="194"/>
      <c r="AX43" s="194"/>
      <c r="AY43" s="194"/>
      <c r="AZ43" s="194"/>
      <c r="BA43" s="194"/>
      <c r="BB43" s="194"/>
      <c r="BC43" s="194"/>
      <c r="BD43" s="194"/>
      <c r="BE43" s="194"/>
      <c r="BF43" s="195"/>
      <c r="BG43" s="188"/>
      <c r="BH43" s="115"/>
      <c r="BI43" s="143"/>
      <c r="BJ43" s="143"/>
      <c r="BK43" s="143"/>
      <c r="BL43" s="190"/>
      <c r="BM43" s="190"/>
      <c r="BN43" s="190"/>
      <c r="BO43" s="190"/>
      <c r="BP43" s="190"/>
      <c r="BQ43" s="190"/>
      <c r="BR43" s="66"/>
      <c r="BS43" s="66"/>
      <c r="BT43" s="60"/>
      <c r="BU43" s="60"/>
      <c r="BV43" s="60"/>
      <c r="BW43" s="60"/>
      <c r="BY43" s="110"/>
    </row>
    <row r="44" spans="1:77" s="16" customFormat="1" ht="15.75" customHeight="1" x14ac:dyDescent="0.15">
      <c r="D44" s="161"/>
      <c r="E44" s="38"/>
      <c r="F44" s="38"/>
      <c r="G44" s="196"/>
      <c r="H44" s="621"/>
      <c r="I44" s="621"/>
      <c r="J44" s="621"/>
      <c r="K44" s="621"/>
      <c r="L44" s="621"/>
      <c r="M44" s="621"/>
      <c r="N44" s="621"/>
      <c r="O44" s="621"/>
      <c r="P44" s="197"/>
      <c r="Q44" s="197"/>
      <c r="R44" s="197"/>
      <c r="S44" s="197"/>
      <c r="T44" s="197"/>
      <c r="U44" s="197"/>
      <c r="V44" s="585" t="s">
        <v>82</v>
      </c>
      <c r="W44" s="585"/>
      <c r="X44" s="585"/>
      <c r="Y44" s="585"/>
      <c r="Z44" s="585"/>
      <c r="AA44" s="197"/>
      <c r="AB44" s="197"/>
      <c r="AC44" s="197"/>
      <c r="AD44" s="197"/>
      <c r="AE44" s="197"/>
      <c r="AF44" s="197"/>
      <c r="AG44" s="197"/>
      <c r="AH44" s="197"/>
      <c r="AI44" s="623"/>
      <c r="AJ44" s="623"/>
      <c r="AK44" s="623"/>
      <c r="AL44" s="623"/>
      <c r="AM44" s="623"/>
      <c r="AN44" s="623"/>
      <c r="AO44" s="623"/>
      <c r="AP44" s="623"/>
      <c r="AQ44" s="197"/>
      <c r="AR44" s="197"/>
      <c r="AS44" s="197"/>
      <c r="AT44" s="197"/>
      <c r="AU44" s="197"/>
      <c r="AV44" s="197"/>
      <c r="AW44" s="197"/>
      <c r="AX44" s="197"/>
      <c r="AY44" s="197"/>
      <c r="AZ44" s="197"/>
      <c r="BA44" s="197"/>
      <c r="BB44" s="197"/>
      <c r="BC44" s="197"/>
      <c r="BD44" s="197"/>
      <c r="BE44" s="197"/>
      <c r="BF44" s="198"/>
      <c r="BG44" s="112"/>
      <c r="BH44" s="113"/>
      <c r="BI44" s="112"/>
      <c r="BJ44" s="112"/>
      <c r="BK44" s="112"/>
      <c r="BL44" s="112"/>
      <c r="BM44" s="112"/>
      <c r="BN44" s="112"/>
      <c r="BO44" s="112"/>
      <c r="BP44" s="112"/>
      <c r="BQ44" s="112"/>
      <c r="BR44" s="114"/>
      <c r="BS44" s="114"/>
      <c r="BT44" s="111"/>
      <c r="BU44" s="111"/>
      <c r="BV44" s="111"/>
      <c r="BW44" s="111"/>
    </row>
    <row r="45" spans="1:77" ht="13.5" customHeight="1" x14ac:dyDescent="0.15">
      <c r="D45" s="162"/>
      <c r="E45" s="163"/>
      <c r="F45" s="188"/>
      <c r="G45" s="199" t="s">
        <v>77</v>
      </c>
      <c r="H45" s="582">
        <f>育児休業手当金請求書!AA16</f>
        <v>15140</v>
      </c>
      <c r="I45" s="582"/>
      <c r="J45" s="582"/>
      <c r="K45" s="582"/>
      <c r="L45" s="582"/>
      <c r="M45" s="200" t="s">
        <v>78</v>
      </c>
      <c r="N45" s="201"/>
      <c r="O45" s="645" t="s">
        <v>143</v>
      </c>
      <c r="P45" s="645"/>
      <c r="Q45" s="645"/>
      <c r="R45" s="645"/>
      <c r="S45" s="645"/>
      <c r="T45" s="645"/>
      <c r="U45" s="645"/>
      <c r="V45" s="645"/>
      <c r="W45" s="645"/>
      <c r="X45" s="645"/>
      <c r="Y45" s="645"/>
      <c r="Z45" s="645"/>
      <c r="AA45" s="645"/>
      <c r="AB45" s="645"/>
      <c r="AC45" s="645"/>
      <c r="AD45" s="645"/>
      <c r="AE45" s="645"/>
      <c r="AF45" s="645"/>
      <c r="AG45" s="645"/>
      <c r="AH45" s="202"/>
      <c r="AI45" s="200" t="s">
        <v>77</v>
      </c>
      <c r="AJ45" s="586">
        <f>ROUNDDOWN(H45*30*0.67/22,0)</f>
        <v>13832</v>
      </c>
      <c r="AK45" s="586"/>
      <c r="AL45" s="586"/>
      <c r="AM45" s="586"/>
      <c r="AN45" s="586"/>
      <c r="AO45" s="586"/>
      <c r="AP45" s="200" t="s">
        <v>78</v>
      </c>
      <c r="AQ45" s="200"/>
      <c r="AR45" s="203" t="s">
        <v>79</v>
      </c>
      <c r="AS45" s="200"/>
      <c r="AT45" s="200"/>
      <c r="AU45" s="201"/>
      <c r="AV45" s="201"/>
      <c r="AW45" s="201"/>
      <c r="AX45" s="200"/>
      <c r="AY45" s="200"/>
      <c r="AZ45" s="204" t="s">
        <v>152</v>
      </c>
      <c r="BA45" s="205"/>
      <c r="BB45" s="205"/>
      <c r="BC45" s="200"/>
      <c r="BD45" s="200"/>
      <c r="BE45" s="200"/>
      <c r="BF45" s="206"/>
      <c r="BG45" s="188"/>
      <c r="BH45" s="115"/>
      <c r="BI45" s="143"/>
      <c r="BJ45" s="143"/>
      <c r="BK45" s="143"/>
      <c r="BL45" s="91"/>
      <c r="BM45" s="91"/>
      <c r="BN45" s="91"/>
      <c r="BO45" s="91"/>
      <c r="BP45" s="91"/>
      <c r="BQ45" s="91"/>
      <c r="BR45" s="65"/>
      <c r="BS45" s="65"/>
      <c r="BT45" s="56"/>
      <c r="BU45" s="56"/>
      <c r="BV45" s="56"/>
      <c r="BW45" s="56"/>
    </row>
    <row r="46" spans="1:77" s="108" customFormat="1" ht="15.75" customHeight="1" x14ac:dyDescent="0.15">
      <c r="D46" s="160"/>
      <c r="E46" s="125"/>
      <c r="F46" s="125"/>
      <c r="G46" s="208"/>
      <c r="H46" s="587" t="s">
        <v>141</v>
      </c>
      <c r="I46" s="587"/>
      <c r="J46" s="587"/>
      <c r="K46" s="587"/>
      <c r="L46" s="587"/>
      <c r="M46" s="587"/>
      <c r="N46" s="587"/>
      <c r="O46" s="587"/>
      <c r="P46" s="209"/>
      <c r="Q46" s="209"/>
      <c r="R46" s="209"/>
      <c r="S46" s="209"/>
      <c r="T46" s="210"/>
      <c r="U46" s="210"/>
      <c r="V46" s="233" t="s">
        <v>162</v>
      </c>
      <c r="W46" s="233"/>
      <c r="X46" s="233"/>
      <c r="Y46" s="233"/>
      <c r="Z46" s="233"/>
      <c r="AA46" s="211"/>
      <c r="AB46" s="211"/>
      <c r="AC46" s="211"/>
      <c r="AD46" s="211"/>
      <c r="AE46" s="211"/>
      <c r="AF46" s="211"/>
      <c r="AG46" s="211"/>
      <c r="AH46" s="211"/>
      <c r="AI46" s="593" t="s">
        <v>144</v>
      </c>
      <c r="AJ46" s="593"/>
      <c r="AK46" s="593"/>
      <c r="AL46" s="593"/>
      <c r="AM46" s="593"/>
      <c r="AN46" s="593"/>
      <c r="AO46" s="593"/>
      <c r="AP46" s="593"/>
      <c r="AQ46" s="211"/>
      <c r="AR46" s="211"/>
      <c r="AS46" s="211"/>
      <c r="AT46" s="211"/>
      <c r="AU46" s="211"/>
      <c r="AV46" s="211"/>
      <c r="AW46" s="211"/>
      <c r="AX46" s="211"/>
      <c r="AY46" s="211"/>
      <c r="AZ46" s="211"/>
      <c r="BA46" s="211"/>
      <c r="BB46" s="211"/>
      <c r="BC46" s="211"/>
      <c r="BD46" s="211"/>
      <c r="BE46" s="211"/>
      <c r="BF46" s="212"/>
      <c r="BG46" s="188"/>
      <c r="BH46" s="115"/>
      <c r="BI46" s="188"/>
      <c r="BJ46" s="188"/>
      <c r="BK46" s="188"/>
      <c r="BL46" s="190"/>
      <c r="BM46" s="190"/>
      <c r="BN46" s="190"/>
      <c r="BO46" s="190"/>
      <c r="BP46" s="190"/>
      <c r="BQ46" s="190"/>
      <c r="BR46" s="66"/>
      <c r="BS46" s="66"/>
      <c r="BT46" s="60"/>
      <c r="BU46" s="60"/>
      <c r="BV46" s="60"/>
      <c r="BW46" s="60"/>
      <c r="BY46" s="110"/>
    </row>
    <row r="47" spans="1:77" s="16" customFormat="1" ht="15.75" customHeight="1" x14ac:dyDescent="0.15">
      <c r="D47" s="161"/>
      <c r="E47" s="38"/>
      <c r="F47" s="38"/>
      <c r="G47" s="213"/>
      <c r="H47" s="587"/>
      <c r="I47" s="587"/>
      <c r="J47" s="587"/>
      <c r="K47" s="587"/>
      <c r="L47" s="587"/>
      <c r="M47" s="587"/>
      <c r="N47" s="587"/>
      <c r="O47" s="587"/>
      <c r="P47" s="214"/>
      <c r="Q47" s="214"/>
      <c r="R47" s="214"/>
      <c r="S47" s="214"/>
      <c r="T47" s="214"/>
      <c r="U47" s="214"/>
      <c r="V47" s="576" t="s">
        <v>82</v>
      </c>
      <c r="W47" s="576"/>
      <c r="X47" s="576"/>
      <c r="Y47" s="576"/>
      <c r="Z47" s="576"/>
      <c r="AA47" s="214"/>
      <c r="AB47" s="214"/>
      <c r="AC47" s="214"/>
      <c r="AD47" s="214"/>
      <c r="AE47" s="214"/>
      <c r="AF47" s="214"/>
      <c r="AG47" s="214"/>
      <c r="AH47" s="214"/>
      <c r="AI47" s="593"/>
      <c r="AJ47" s="593"/>
      <c r="AK47" s="593"/>
      <c r="AL47" s="593"/>
      <c r="AM47" s="593"/>
      <c r="AN47" s="593"/>
      <c r="AO47" s="593"/>
      <c r="AP47" s="593"/>
      <c r="AQ47" s="214"/>
      <c r="AR47" s="214"/>
      <c r="AS47" s="214"/>
      <c r="AT47" s="214"/>
      <c r="AU47" s="214"/>
      <c r="AV47" s="214"/>
      <c r="AW47" s="214"/>
      <c r="AX47" s="214"/>
      <c r="AY47" s="214"/>
      <c r="AZ47" s="214"/>
      <c r="BA47" s="214"/>
      <c r="BB47" s="214"/>
      <c r="BC47" s="214"/>
      <c r="BD47" s="214"/>
      <c r="BE47" s="214"/>
      <c r="BF47" s="215"/>
      <c r="BG47" s="112"/>
      <c r="BH47" s="113"/>
      <c r="BI47" s="112"/>
      <c r="BJ47" s="112"/>
      <c r="BK47" s="112"/>
      <c r="BL47" s="112"/>
      <c r="BM47" s="112"/>
      <c r="BN47" s="112"/>
      <c r="BO47" s="112"/>
      <c r="BP47" s="112"/>
      <c r="BQ47" s="112"/>
      <c r="BR47" s="114"/>
      <c r="BS47" s="114"/>
      <c r="BT47" s="111"/>
      <c r="BU47" s="111"/>
      <c r="BV47" s="111"/>
      <c r="BW47" s="111"/>
    </row>
    <row r="48" spans="1:77" ht="13.5" customHeight="1" x14ac:dyDescent="0.15">
      <c r="D48" s="162"/>
      <c r="E48" s="163"/>
      <c r="F48" s="188"/>
      <c r="G48" s="216" t="s">
        <v>77</v>
      </c>
      <c r="H48" s="577">
        <f>H45</f>
        <v>15140</v>
      </c>
      <c r="I48" s="577"/>
      <c r="J48" s="577"/>
      <c r="K48" s="577"/>
      <c r="L48" s="577"/>
      <c r="M48" s="217" t="s">
        <v>78</v>
      </c>
      <c r="N48" s="218"/>
      <c r="O48" s="594" t="s">
        <v>145</v>
      </c>
      <c r="P48" s="594"/>
      <c r="Q48" s="594"/>
      <c r="R48" s="594"/>
      <c r="S48" s="594"/>
      <c r="T48" s="594"/>
      <c r="U48" s="594"/>
      <c r="V48" s="594"/>
      <c r="W48" s="594"/>
      <c r="X48" s="594"/>
      <c r="Y48" s="594"/>
      <c r="Z48" s="594"/>
      <c r="AA48" s="594"/>
      <c r="AB48" s="594"/>
      <c r="AC48" s="594"/>
      <c r="AD48" s="594"/>
      <c r="AE48" s="594"/>
      <c r="AF48" s="594"/>
      <c r="AG48" s="594"/>
      <c r="AH48" s="219"/>
      <c r="AI48" s="217" t="s">
        <v>77</v>
      </c>
      <c r="AJ48" s="579">
        <f>ROUNDDOWN(H48*30*0.5/22,0)</f>
        <v>10322</v>
      </c>
      <c r="AK48" s="579"/>
      <c r="AL48" s="579"/>
      <c r="AM48" s="579"/>
      <c r="AN48" s="579"/>
      <c r="AO48" s="579"/>
      <c r="AP48" s="217" t="s">
        <v>78</v>
      </c>
      <c r="AQ48" s="217"/>
      <c r="AR48" s="220" t="s">
        <v>79</v>
      </c>
      <c r="AS48" s="217"/>
      <c r="AT48" s="217"/>
      <c r="AU48" s="218"/>
      <c r="AV48" s="218"/>
      <c r="AW48" s="218"/>
      <c r="AX48" s="217"/>
      <c r="AY48" s="217"/>
      <c r="AZ48" s="221" t="s">
        <v>155</v>
      </c>
      <c r="BA48" s="222"/>
      <c r="BB48" s="222"/>
      <c r="BC48" s="217"/>
      <c r="BD48" s="217"/>
      <c r="BE48" s="217"/>
      <c r="BF48" s="223"/>
      <c r="BG48" s="188"/>
      <c r="BH48" s="115"/>
      <c r="BI48" s="188"/>
      <c r="BJ48" s="188"/>
      <c r="BK48" s="188"/>
      <c r="BL48" s="91"/>
      <c r="BM48" s="91"/>
      <c r="BN48" s="91"/>
      <c r="BO48" s="91"/>
      <c r="BP48" s="91"/>
      <c r="BQ48" s="91"/>
      <c r="BR48" s="65"/>
      <c r="BS48" s="65"/>
      <c r="BT48" s="56"/>
      <c r="BU48" s="56"/>
      <c r="BV48" s="56"/>
      <c r="BW48" s="56"/>
    </row>
    <row r="49" spans="3:82" s="16" customFormat="1" ht="13.5" customHeight="1" x14ac:dyDescent="0.15">
      <c r="D49" s="161"/>
      <c r="E49" s="38"/>
      <c r="F49" s="112"/>
      <c r="G49" s="254"/>
      <c r="H49" s="255" t="s">
        <v>72</v>
      </c>
      <c r="I49" s="255"/>
      <c r="J49" s="255"/>
      <c r="K49" s="255"/>
      <c r="L49" s="255"/>
      <c r="M49" s="255"/>
      <c r="N49" s="255"/>
      <c r="O49" s="255"/>
      <c r="P49" s="255"/>
      <c r="Q49" s="255"/>
      <c r="R49" s="255"/>
      <c r="S49" s="255"/>
      <c r="T49" s="255"/>
      <c r="U49" s="255"/>
      <c r="V49" s="255"/>
      <c r="W49" s="255"/>
      <c r="X49" s="255"/>
      <c r="Y49" s="255"/>
      <c r="Z49" s="255"/>
      <c r="AA49" s="255"/>
      <c r="AB49" s="255"/>
      <c r="AC49" s="581" t="s">
        <v>80</v>
      </c>
      <c r="AD49" s="581"/>
      <c r="AE49" s="581"/>
      <c r="AF49" s="581"/>
      <c r="AG49" s="581"/>
      <c r="AH49" s="581"/>
      <c r="AI49" s="255"/>
      <c r="AJ49" s="255"/>
      <c r="AK49" s="256"/>
      <c r="AL49" s="255"/>
      <c r="AM49" s="255"/>
      <c r="AN49" s="255"/>
      <c r="AO49" s="255"/>
      <c r="AP49" s="255"/>
      <c r="AQ49" s="255"/>
      <c r="AR49" s="255"/>
      <c r="AS49" s="255"/>
      <c r="AT49" s="255"/>
      <c r="AU49" s="255"/>
      <c r="AV49" s="255"/>
      <c r="AW49" s="255"/>
      <c r="AX49" s="255"/>
      <c r="AY49" s="255"/>
      <c r="AZ49" s="255"/>
      <c r="BA49" s="255"/>
      <c r="BB49" s="255"/>
      <c r="BC49" s="255"/>
      <c r="BD49" s="255"/>
      <c r="BE49" s="255"/>
      <c r="BF49" s="257"/>
      <c r="BG49" s="112"/>
      <c r="BH49" s="113"/>
      <c r="BI49" s="114"/>
      <c r="BJ49" s="114"/>
      <c r="BK49" s="114"/>
      <c r="BL49" s="112"/>
      <c r="BM49" s="112"/>
      <c r="BN49" s="112"/>
      <c r="BO49" s="112"/>
      <c r="BP49" s="112"/>
      <c r="BQ49" s="38"/>
      <c r="BR49" s="111"/>
      <c r="BS49" s="111"/>
      <c r="BT49" s="111"/>
    </row>
    <row r="50" spans="3:82" ht="13.5" customHeight="1" x14ac:dyDescent="0.15">
      <c r="D50" s="162"/>
      <c r="E50" s="163"/>
      <c r="F50" s="188"/>
      <c r="G50" s="199" t="s">
        <v>77</v>
      </c>
      <c r="H50" s="582">
        <f>AJ12</f>
        <v>0</v>
      </c>
      <c r="I50" s="582"/>
      <c r="J50" s="582"/>
      <c r="K50" s="582"/>
      <c r="L50" s="582"/>
      <c r="M50" s="200" t="s">
        <v>78</v>
      </c>
      <c r="N50" s="201"/>
      <c r="O50" s="583" t="s">
        <v>142</v>
      </c>
      <c r="P50" s="583"/>
      <c r="Q50" s="583"/>
      <c r="R50" s="583"/>
      <c r="S50" s="583"/>
      <c r="T50" s="583"/>
      <c r="U50" s="583"/>
      <c r="V50" s="583"/>
      <c r="W50" s="583"/>
      <c r="X50" s="583"/>
      <c r="Y50" s="583"/>
      <c r="Z50" s="583"/>
      <c r="AA50" s="583"/>
      <c r="AB50" s="200" t="s">
        <v>77</v>
      </c>
      <c r="AC50" s="584">
        <f>ROUND(H50/22,-1)</f>
        <v>0</v>
      </c>
      <c r="AD50" s="584"/>
      <c r="AE50" s="584"/>
      <c r="AF50" s="584"/>
      <c r="AG50" s="584"/>
      <c r="AH50" s="584"/>
      <c r="AI50" s="200" t="s">
        <v>78</v>
      </c>
      <c r="AJ50" s="200"/>
      <c r="AK50" s="203" t="s">
        <v>81</v>
      </c>
      <c r="AL50" s="200"/>
      <c r="AM50" s="200"/>
      <c r="AN50" s="201"/>
      <c r="AO50" s="201"/>
      <c r="AP50" s="201"/>
      <c r="AQ50" s="200"/>
      <c r="AR50" s="200"/>
      <c r="AS50" s="200"/>
      <c r="AT50" s="200"/>
      <c r="AU50" s="204"/>
      <c r="AV50" s="205"/>
      <c r="AW50" s="205"/>
      <c r="AX50" s="200"/>
      <c r="AY50" s="200"/>
      <c r="AZ50" s="200"/>
      <c r="BA50" s="200"/>
      <c r="BB50" s="200"/>
      <c r="BC50" s="200"/>
      <c r="BD50" s="200"/>
      <c r="BE50" s="201"/>
      <c r="BF50" s="231"/>
      <c r="BG50" s="91"/>
      <c r="BH50" s="164"/>
      <c r="BI50" s="65"/>
      <c r="BJ50" s="65"/>
      <c r="BK50" s="65"/>
      <c r="BL50" s="91"/>
      <c r="BM50" s="78"/>
      <c r="BN50" s="78"/>
      <c r="BO50" s="78"/>
      <c r="BP50" s="78"/>
      <c r="BQ50" s="88"/>
    </row>
    <row r="51" spans="3:82" s="16" customFormat="1" ht="13.5" customHeight="1" x14ac:dyDescent="0.15">
      <c r="D51" s="161"/>
      <c r="E51" s="38"/>
      <c r="F51" s="112"/>
      <c r="G51" s="196"/>
      <c r="H51" s="197" t="s">
        <v>146</v>
      </c>
      <c r="I51" s="197"/>
      <c r="J51" s="197"/>
      <c r="K51" s="197"/>
      <c r="L51" s="197"/>
      <c r="M51" s="197"/>
      <c r="N51" s="197"/>
      <c r="O51" s="197"/>
      <c r="P51" s="197"/>
      <c r="Q51" s="197"/>
      <c r="R51" s="580" t="s">
        <v>151</v>
      </c>
      <c r="S51" s="580"/>
      <c r="T51" s="580"/>
      <c r="U51" s="580"/>
      <c r="V51" s="580"/>
      <c r="W51" s="197"/>
      <c r="X51" s="197"/>
      <c r="Y51" s="197"/>
      <c r="Z51" s="197"/>
      <c r="AA51" s="197"/>
      <c r="AB51" s="197"/>
      <c r="AC51" s="585" t="s">
        <v>164</v>
      </c>
      <c r="AD51" s="585"/>
      <c r="AE51" s="585"/>
      <c r="AF51" s="585"/>
      <c r="AG51" s="585"/>
      <c r="AH51" s="585"/>
      <c r="AI51" s="197"/>
      <c r="AJ51" s="197"/>
      <c r="AK51" s="207"/>
      <c r="AL51" s="197"/>
      <c r="AM51" s="197"/>
      <c r="AN51" s="197"/>
      <c r="AO51" s="197"/>
      <c r="AP51" s="197"/>
      <c r="AQ51" s="197"/>
      <c r="AR51" s="197"/>
      <c r="AS51" s="197"/>
      <c r="AT51" s="197"/>
      <c r="AU51" s="197"/>
      <c r="AV51" s="197"/>
      <c r="AW51" s="197"/>
      <c r="AX51" s="197"/>
      <c r="AY51" s="197"/>
      <c r="AZ51" s="197"/>
      <c r="BA51" s="197"/>
      <c r="BB51" s="197"/>
      <c r="BC51" s="197"/>
      <c r="BD51" s="197"/>
      <c r="BE51" s="197"/>
      <c r="BF51" s="198"/>
      <c r="BG51" s="112"/>
      <c r="BH51" s="113"/>
      <c r="BI51" s="114"/>
      <c r="BJ51" s="114"/>
      <c r="BK51" s="114"/>
      <c r="BL51" s="112"/>
      <c r="BM51" s="112"/>
      <c r="BN51" s="112"/>
      <c r="BO51" s="112"/>
      <c r="BP51" s="112"/>
      <c r="BQ51" s="38"/>
      <c r="BR51" s="111"/>
      <c r="BS51" s="111"/>
      <c r="BT51" s="111"/>
    </row>
    <row r="52" spans="3:82" ht="13.5" customHeight="1" x14ac:dyDescent="0.15">
      <c r="D52" s="162"/>
      <c r="E52" s="163"/>
      <c r="F52" s="188"/>
      <c r="G52" s="199" t="s">
        <v>77</v>
      </c>
      <c r="H52" s="582">
        <f>AC50</f>
        <v>0</v>
      </c>
      <c r="I52" s="582"/>
      <c r="J52" s="582"/>
      <c r="K52" s="582"/>
      <c r="L52" s="582"/>
      <c r="M52" s="200" t="s">
        <v>78</v>
      </c>
      <c r="N52" s="201"/>
      <c r="O52" s="583" t="s">
        <v>147</v>
      </c>
      <c r="P52" s="583"/>
      <c r="Q52" s="583"/>
      <c r="R52" s="583"/>
      <c r="S52" s="583"/>
      <c r="T52" s="583"/>
      <c r="U52" s="583"/>
      <c r="V52" s="583"/>
      <c r="W52" s="583"/>
      <c r="X52" s="583"/>
      <c r="Y52" s="583"/>
      <c r="Z52" s="583"/>
      <c r="AA52" s="583"/>
      <c r="AB52" s="200" t="s">
        <v>77</v>
      </c>
      <c r="AC52" s="586">
        <f>ROUNDDOWN(H52*0.67,0)</f>
        <v>0</v>
      </c>
      <c r="AD52" s="586"/>
      <c r="AE52" s="586"/>
      <c r="AF52" s="586"/>
      <c r="AG52" s="586"/>
      <c r="AH52" s="586"/>
      <c r="AI52" s="200" t="s">
        <v>78</v>
      </c>
      <c r="AJ52" s="200"/>
      <c r="AK52" s="203" t="s">
        <v>148</v>
      </c>
      <c r="AL52" s="200"/>
      <c r="AM52" s="200"/>
      <c r="AN52" s="201"/>
      <c r="AO52" s="201"/>
      <c r="AP52" s="201"/>
      <c r="AQ52" s="200"/>
      <c r="AR52" s="200"/>
      <c r="AS52" s="204" t="s">
        <v>154</v>
      </c>
      <c r="AT52" s="205"/>
      <c r="AU52" s="205"/>
      <c r="AV52" s="200"/>
      <c r="AW52" s="200"/>
      <c r="AX52" s="200"/>
      <c r="AY52" s="200"/>
      <c r="AZ52" s="200"/>
      <c r="BA52" s="200"/>
      <c r="BB52" s="200"/>
      <c r="BC52" s="201"/>
      <c r="BD52" s="201"/>
      <c r="BE52" s="201"/>
      <c r="BF52" s="231"/>
      <c r="BG52" s="91"/>
      <c r="BH52" s="164"/>
      <c r="BI52" s="65"/>
      <c r="BJ52" s="65"/>
      <c r="BK52" s="56"/>
      <c r="BL52" s="78"/>
      <c r="BM52" s="78"/>
      <c r="BN52" s="78"/>
      <c r="BO52" s="88"/>
      <c r="BP52" s="88"/>
      <c r="BQ52" s="88"/>
    </row>
    <row r="53" spans="3:82" s="16" customFormat="1" ht="13.5" customHeight="1" x14ac:dyDescent="0.15">
      <c r="D53" s="161"/>
      <c r="E53" s="38"/>
      <c r="F53" s="112"/>
      <c r="G53" s="213"/>
      <c r="H53" s="214" t="s">
        <v>72</v>
      </c>
      <c r="I53" s="214"/>
      <c r="J53" s="214"/>
      <c r="K53" s="214"/>
      <c r="L53" s="214"/>
      <c r="M53" s="214"/>
      <c r="N53" s="214"/>
      <c r="O53" s="214"/>
      <c r="P53" s="214"/>
      <c r="Q53" s="214"/>
      <c r="R53" s="224"/>
      <c r="S53" s="224"/>
      <c r="T53" s="224"/>
      <c r="U53" s="224"/>
      <c r="V53" s="224"/>
      <c r="W53" s="214"/>
      <c r="X53" s="214"/>
      <c r="Y53" s="214"/>
      <c r="Z53" s="214"/>
      <c r="AA53" s="214"/>
      <c r="AB53" s="214"/>
      <c r="AC53" s="576" t="s">
        <v>80</v>
      </c>
      <c r="AD53" s="576"/>
      <c r="AE53" s="576"/>
      <c r="AF53" s="576"/>
      <c r="AG53" s="576"/>
      <c r="AH53" s="576"/>
      <c r="AI53" s="214"/>
      <c r="AJ53" s="214"/>
      <c r="AK53" s="225"/>
      <c r="AL53" s="214"/>
      <c r="AM53" s="214"/>
      <c r="AN53" s="214"/>
      <c r="AO53" s="214"/>
      <c r="AP53" s="214"/>
      <c r="AQ53" s="214"/>
      <c r="AR53" s="214"/>
      <c r="AS53" s="214"/>
      <c r="AT53" s="214"/>
      <c r="AU53" s="214"/>
      <c r="AV53" s="214"/>
      <c r="AW53" s="214"/>
      <c r="AX53" s="214"/>
      <c r="AY53" s="214"/>
      <c r="AZ53" s="214"/>
      <c r="BA53" s="214"/>
      <c r="BB53" s="214"/>
      <c r="BC53" s="214"/>
      <c r="BD53" s="214"/>
      <c r="BE53" s="214"/>
      <c r="BF53" s="215"/>
      <c r="BG53" s="112"/>
      <c r="BH53" s="113"/>
      <c r="BI53" s="114"/>
      <c r="BJ53" s="114"/>
      <c r="BK53" s="114"/>
      <c r="BL53" s="112"/>
      <c r="BM53" s="112"/>
      <c r="BN53" s="112"/>
      <c r="BO53" s="112"/>
      <c r="BP53" s="112"/>
      <c r="BQ53" s="38"/>
      <c r="BR53" s="111"/>
      <c r="BS53" s="111"/>
      <c r="BT53" s="111"/>
    </row>
    <row r="54" spans="3:82" ht="13.5" customHeight="1" x14ac:dyDescent="0.15">
      <c r="D54" s="162"/>
      <c r="E54" s="163"/>
      <c r="F54" s="188"/>
      <c r="G54" s="226" t="s">
        <v>77</v>
      </c>
      <c r="H54" s="595">
        <f>AJ12</f>
        <v>0</v>
      </c>
      <c r="I54" s="595"/>
      <c r="J54" s="595"/>
      <c r="K54" s="595"/>
      <c r="L54" s="595"/>
      <c r="M54" s="211" t="s">
        <v>78</v>
      </c>
      <c r="N54" s="227"/>
      <c r="O54" s="596" t="s">
        <v>142</v>
      </c>
      <c r="P54" s="596"/>
      <c r="Q54" s="596"/>
      <c r="R54" s="596"/>
      <c r="S54" s="596"/>
      <c r="T54" s="596"/>
      <c r="U54" s="596"/>
      <c r="V54" s="596"/>
      <c r="W54" s="596"/>
      <c r="X54" s="596"/>
      <c r="Y54" s="596"/>
      <c r="Z54" s="596"/>
      <c r="AA54" s="596"/>
      <c r="AB54" s="211" t="s">
        <v>77</v>
      </c>
      <c r="AC54" s="597">
        <f>ROUND(H54/22,-1)</f>
        <v>0</v>
      </c>
      <c r="AD54" s="597"/>
      <c r="AE54" s="597"/>
      <c r="AF54" s="597"/>
      <c r="AG54" s="597"/>
      <c r="AH54" s="597"/>
      <c r="AI54" s="211" t="s">
        <v>78</v>
      </c>
      <c r="AJ54" s="211"/>
      <c r="AK54" s="228" t="s">
        <v>81</v>
      </c>
      <c r="AL54" s="211"/>
      <c r="AM54" s="211"/>
      <c r="AN54" s="227"/>
      <c r="AO54" s="227"/>
      <c r="AP54" s="227"/>
      <c r="AQ54" s="211"/>
      <c r="AR54" s="211"/>
      <c r="AS54" s="211"/>
      <c r="AT54" s="211"/>
      <c r="AU54" s="229"/>
      <c r="AV54" s="230"/>
      <c r="AW54" s="230"/>
      <c r="AX54" s="211"/>
      <c r="AY54" s="211"/>
      <c r="AZ54" s="211"/>
      <c r="BA54" s="211"/>
      <c r="BB54" s="211"/>
      <c r="BC54" s="211"/>
      <c r="BD54" s="211"/>
      <c r="BE54" s="227"/>
      <c r="BF54" s="232"/>
      <c r="BG54" s="91"/>
      <c r="BH54" s="164"/>
      <c r="BI54" s="65"/>
      <c r="BJ54" s="65"/>
      <c r="BK54" s="65"/>
      <c r="BL54" s="91"/>
      <c r="BM54" s="78"/>
      <c r="BN54" s="78"/>
      <c r="BO54" s="78"/>
      <c r="BP54" s="78"/>
      <c r="BQ54" s="88"/>
    </row>
    <row r="55" spans="3:82" s="16" customFormat="1" ht="13.5" customHeight="1" x14ac:dyDescent="0.15">
      <c r="D55" s="161"/>
      <c r="E55" s="38"/>
      <c r="F55" s="112"/>
      <c r="G55" s="213"/>
      <c r="H55" s="214" t="s">
        <v>146</v>
      </c>
      <c r="I55" s="214"/>
      <c r="J55" s="214"/>
      <c r="K55" s="214"/>
      <c r="L55" s="214"/>
      <c r="M55" s="214"/>
      <c r="N55" s="214"/>
      <c r="O55" s="214"/>
      <c r="P55" s="214"/>
      <c r="Q55" s="214"/>
      <c r="R55" s="224" t="s">
        <v>163</v>
      </c>
      <c r="S55" s="224"/>
      <c r="T55" s="224"/>
      <c r="U55" s="224"/>
      <c r="V55" s="224"/>
      <c r="W55" s="214"/>
      <c r="X55" s="214"/>
      <c r="Y55" s="214"/>
      <c r="Z55" s="214"/>
      <c r="AA55" s="214"/>
      <c r="AB55" s="214"/>
      <c r="AC55" s="576" t="s">
        <v>164</v>
      </c>
      <c r="AD55" s="576"/>
      <c r="AE55" s="576"/>
      <c r="AF55" s="576"/>
      <c r="AG55" s="576"/>
      <c r="AH55" s="576"/>
      <c r="AI55" s="214"/>
      <c r="AJ55" s="214"/>
      <c r="AK55" s="225"/>
      <c r="AL55" s="214"/>
      <c r="AM55" s="214"/>
      <c r="AN55" s="214"/>
      <c r="AO55" s="214"/>
      <c r="AP55" s="214"/>
      <c r="AQ55" s="214"/>
      <c r="AR55" s="214"/>
      <c r="AS55" s="214"/>
      <c r="AT55" s="214"/>
      <c r="AU55" s="214"/>
      <c r="AV55" s="214"/>
      <c r="AW55" s="214"/>
      <c r="AX55" s="214"/>
      <c r="AY55" s="214"/>
      <c r="AZ55" s="214"/>
      <c r="BA55" s="214"/>
      <c r="BB55" s="214"/>
      <c r="BC55" s="214"/>
      <c r="BD55" s="214"/>
      <c r="BE55" s="214"/>
      <c r="BF55" s="215"/>
      <c r="BG55" s="112"/>
      <c r="BH55" s="113"/>
      <c r="BI55" s="114"/>
      <c r="BJ55" s="114"/>
      <c r="BK55" s="114"/>
      <c r="BL55" s="112"/>
      <c r="BM55" s="112"/>
      <c r="BN55" s="112"/>
      <c r="BO55" s="112"/>
      <c r="BP55" s="112"/>
      <c r="BQ55" s="38"/>
      <c r="BR55" s="111"/>
      <c r="BS55" s="111"/>
      <c r="BT55" s="111"/>
    </row>
    <row r="56" spans="3:82" ht="13.5" customHeight="1" x14ac:dyDescent="0.15">
      <c r="D56" s="162"/>
      <c r="E56" s="163"/>
      <c r="F56" s="188"/>
      <c r="G56" s="216" t="s">
        <v>77</v>
      </c>
      <c r="H56" s="577">
        <f>AC54</f>
        <v>0</v>
      </c>
      <c r="I56" s="577"/>
      <c r="J56" s="577"/>
      <c r="K56" s="577"/>
      <c r="L56" s="577"/>
      <c r="M56" s="217" t="s">
        <v>78</v>
      </c>
      <c r="N56" s="218"/>
      <c r="O56" s="578" t="s">
        <v>149</v>
      </c>
      <c r="P56" s="578"/>
      <c r="Q56" s="578"/>
      <c r="R56" s="578"/>
      <c r="S56" s="578"/>
      <c r="T56" s="578"/>
      <c r="U56" s="578"/>
      <c r="V56" s="578"/>
      <c r="W56" s="578"/>
      <c r="X56" s="578"/>
      <c r="Y56" s="578"/>
      <c r="Z56" s="578"/>
      <c r="AA56" s="578"/>
      <c r="AB56" s="217" t="s">
        <v>77</v>
      </c>
      <c r="AC56" s="579">
        <f>ROUNDDOWN(H56*0.5,0)</f>
        <v>0</v>
      </c>
      <c r="AD56" s="579"/>
      <c r="AE56" s="579"/>
      <c r="AF56" s="579"/>
      <c r="AG56" s="579"/>
      <c r="AH56" s="579"/>
      <c r="AI56" s="217" t="s">
        <v>78</v>
      </c>
      <c r="AJ56" s="217"/>
      <c r="AK56" s="220" t="s">
        <v>148</v>
      </c>
      <c r="AL56" s="217"/>
      <c r="AM56" s="217"/>
      <c r="AN56" s="218"/>
      <c r="AO56" s="218"/>
      <c r="AP56" s="218"/>
      <c r="AQ56" s="217"/>
      <c r="AR56" s="217"/>
      <c r="AS56" s="221" t="s">
        <v>153</v>
      </c>
      <c r="AT56" s="222"/>
      <c r="AU56" s="222"/>
      <c r="AV56" s="217"/>
      <c r="AW56" s="217"/>
      <c r="AX56" s="217"/>
      <c r="AY56" s="217"/>
      <c r="AZ56" s="217"/>
      <c r="BA56" s="217"/>
      <c r="BB56" s="217"/>
      <c r="BC56" s="218"/>
      <c r="BD56" s="218"/>
      <c r="BE56" s="218"/>
      <c r="BF56" s="258"/>
      <c r="BG56" s="91"/>
      <c r="BH56" s="164"/>
      <c r="BI56" s="65"/>
      <c r="BJ56" s="65"/>
      <c r="BK56" s="56"/>
      <c r="BL56" s="78"/>
      <c r="BM56" s="78"/>
      <c r="BN56" s="78"/>
      <c r="BO56" s="88"/>
      <c r="BP56" s="88"/>
      <c r="BQ56" s="88"/>
    </row>
    <row r="57" spans="3:82" ht="11.25" customHeight="1" x14ac:dyDescent="0.15">
      <c r="D57" s="240"/>
      <c r="E57" s="165"/>
      <c r="F57" s="104"/>
      <c r="G57" s="104"/>
      <c r="H57" s="150"/>
      <c r="I57" s="150"/>
      <c r="J57" s="150"/>
      <c r="K57" s="150"/>
      <c r="L57" s="150"/>
      <c r="M57" s="104"/>
      <c r="N57" s="116"/>
      <c r="O57" s="151"/>
      <c r="P57" s="151"/>
      <c r="Q57" s="151"/>
      <c r="R57" s="151"/>
      <c r="S57" s="151"/>
      <c r="T57" s="151"/>
      <c r="U57" s="151"/>
      <c r="V57" s="151"/>
      <c r="W57" s="151"/>
      <c r="X57" s="104"/>
      <c r="Y57" s="152"/>
      <c r="Z57" s="152"/>
      <c r="AA57" s="152"/>
      <c r="AB57" s="152"/>
      <c r="AC57" s="152"/>
      <c r="AD57" s="152"/>
      <c r="AE57" s="104"/>
      <c r="AF57" s="104"/>
      <c r="AG57" s="153"/>
      <c r="AH57" s="104"/>
      <c r="AI57" s="104"/>
      <c r="AJ57" s="116"/>
      <c r="AK57" s="116"/>
      <c r="AL57" s="116"/>
      <c r="AM57" s="104"/>
      <c r="AN57" s="104"/>
      <c r="AO57" s="104"/>
      <c r="AP57" s="104"/>
      <c r="AQ57" s="104"/>
      <c r="AR57" s="104"/>
      <c r="AS57" s="104"/>
      <c r="AT57" s="104"/>
      <c r="AU57" s="104"/>
      <c r="AV57" s="104"/>
      <c r="AW57" s="104"/>
      <c r="AX57" s="104"/>
      <c r="AY57" s="104"/>
      <c r="AZ57" s="104"/>
      <c r="BA57" s="104"/>
      <c r="BB57" s="104"/>
      <c r="BC57" s="104"/>
      <c r="BD57" s="104"/>
      <c r="BE57" s="116"/>
      <c r="BF57" s="116"/>
      <c r="BG57" s="116"/>
      <c r="BH57" s="166"/>
      <c r="BI57" s="91"/>
      <c r="BJ57" s="91"/>
      <c r="BK57" s="91"/>
      <c r="BL57" s="91"/>
      <c r="BM57" s="78"/>
      <c r="BN57" s="78"/>
      <c r="BO57" s="78"/>
      <c r="BP57" s="78"/>
      <c r="BQ57" s="88"/>
    </row>
    <row r="58" spans="3:82" ht="11.25" customHeight="1" x14ac:dyDescent="0.15">
      <c r="D58" s="241"/>
      <c r="E58" s="242"/>
      <c r="F58" s="189"/>
      <c r="G58" s="189"/>
      <c r="H58" s="243"/>
      <c r="I58" s="243"/>
      <c r="J58" s="243"/>
      <c r="K58" s="243"/>
      <c r="L58" s="243"/>
      <c r="M58" s="189"/>
      <c r="N58" s="72"/>
      <c r="O58" s="244"/>
      <c r="P58" s="244"/>
      <c r="Q58" s="244"/>
      <c r="R58" s="244"/>
      <c r="S58" s="244"/>
      <c r="T58" s="244"/>
      <c r="U58" s="244"/>
      <c r="V58" s="244"/>
      <c r="W58" s="244"/>
      <c r="X58" s="189"/>
      <c r="Y58" s="245"/>
      <c r="Z58" s="245"/>
      <c r="AA58" s="245"/>
      <c r="AB58" s="245"/>
      <c r="AC58" s="245"/>
      <c r="AD58" s="245"/>
      <c r="AE58" s="189"/>
      <c r="AF58" s="189"/>
      <c r="AG58" s="246"/>
      <c r="AH58" s="189"/>
      <c r="AI58" s="189"/>
      <c r="AJ58" s="72"/>
      <c r="AK58" s="72"/>
      <c r="AL58" s="72"/>
      <c r="AM58" s="189"/>
      <c r="AN58" s="189"/>
      <c r="AO58" s="189"/>
      <c r="AP58" s="189"/>
      <c r="AQ58" s="189"/>
      <c r="AR58" s="189"/>
      <c r="AS58" s="189"/>
      <c r="AT58" s="189"/>
      <c r="AU58" s="189"/>
      <c r="AV58" s="189"/>
      <c r="AW58" s="189"/>
      <c r="AX58" s="189"/>
      <c r="AY58" s="189"/>
      <c r="AZ58" s="189"/>
      <c r="BA58" s="189"/>
      <c r="BB58" s="189"/>
      <c r="BC58" s="189"/>
      <c r="BD58" s="189"/>
      <c r="BE58" s="72"/>
      <c r="BF58" s="72"/>
      <c r="BG58" s="72"/>
      <c r="BH58" s="247"/>
      <c r="BI58" s="91"/>
      <c r="BJ58" s="91"/>
      <c r="BK58" s="91"/>
      <c r="BL58" s="91"/>
      <c r="BM58" s="78"/>
      <c r="BN58" s="78"/>
      <c r="BO58" s="78"/>
      <c r="BP58" s="78"/>
      <c r="BQ58" s="88"/>
    </row>
    <row r="59" spans="3:82" s="119" customFormat="1" ht="13.5" customHeight="1" x14ac:dyDescent="0.15">
      <c r="C59" s="118"/>
      <c r="D59" s="236"/>
      <c r="E59" s="149" t="s">
        <v>117</v>
      </c>
      <c r="F59" s="237"/>
      <c r="G59" s="237"/>
      <c r="H59" s="237"/>
      <c r="I59" s="237"/>
      <c r="J59" s="237"/>
      <c r="K59" s="237"/>
      <c r="L59" s="237"/>
      <c r="M59" s="234"/>
      <c r="N59" s="234"/>
      <c r="O59" s="234"/>
      <c r="P59" s="234"/>
      <c r="Q59" s="234"/>
      <c r="R59" s="234"/>
      <c r="S59" s="234"/>
      <c r="T59" s="149" t="s">
        <v>118</v>
      </c>
      <c r="U59" s="234"/>
      <c r="V59" s="234"/>
      <c r="W59" s="234"/>
      <c r="X59" s="234"/>
      <c r="Y59" s="234"/>
      <c r="Z59" s="234"/>
      <c r="AA59" s="234"/>
      <c r="AB59" s="234"/>
      <c r="AC59" s="234"/>
      <c r="AD59" s="234"/>
      <c r="AE59" s="234"/>
      <c r="AF59" s="234"/>
      <c r="AG59" s="234"/>
      <c r="AH59" s="234"/>
      <c r="AI59" s="234"/>
      <c r="AJ59" s="234"/>
      <c r="AK59" s="234"/>
      <c r="AL59" s="234"/>
      <c r="AM59" s="234"/>
      <c r="AN59" s="238"/>
      <c r="AO59" s="234"/>
      <c r="AP59" s="234"/>
      <c r="AQ59" s="234"/>
      <c r="AR59" s="149" t="s">
        <v>136</v>
      </c>
      <c r="AS59" s="239"/>
      <c r="AT59" s="234"/>
      <c r="AU59" s="234"/>
      <c r="AV59" s="234"/>
      <c r="AW59" s="234"/>
      <c r="AX59" s="234"/>
      <c r="AY59" s="234"/>
      <c r="AZ59" s="234"/>
      <c r="BA59" s="234"/>
      <c r="BB59" s="234"/>
      <c r="BC59" s="234"/>
      <c r="BD59" s="234"/>
      <c r="BE59" s="234"/>
      <c r="BF59" s="234"/>
      <c r="BG59" s="234"/>
      <c r="BH59" s="248"/>
      <c r="BI59" s="234"/>
      <c r="BJ59" s="234"/>
      <c r="BK59" s="234"/>
      <c r="BL59" s="234"/>
      <c r="BM59" s="234"/>
      <c r="BN59" s="259"/>
      <c r="BO59" s="259"/>
      <c r="BP59" s="259"/>
      <c r="BQ59" s="259"/>
    </row>
    <row r="60" spans="3:82" s="108" customFormat="1" ht="13.5" customHeight="1" x14ac:dyDescent="0.15">
      <c r="D60" s="160"/>
      <c r="E60" s="125"/>
      <c r="F60" s="125"/>
      <c r="G60" s="188" t="s">
        <v>131</v>
      </c>
      <c r="H60" s="188"/>
      <c r="I60" s="188"/>
      <c r="J60" s="603">
        <f>SUM(Y38)</f>
        <v>0</v>
      </c>
      <c r="K60" s="603"/>
      <c r="L60" s="603"/>
      <c r="M60" s="603"/>
      <c r="N60" s="604" t="s">
        <v>156</v>
      </c>
      <c r="O60" s="604"/>
      <c r="P60" s="608" t="s">
        <v>119</v>
      </c>
      <c r="Q60" s="608"/>
      <c r="R60" s="608"/>
      <c r="S60" s="609" t="s">
        <v>157</v>
      </c>
      <c r="T60" s="609"/>
      <c r="U60" s="609"/>
      <c r="V60" s="609"/>
      <c r="W60" s="609"/>
      <c r="X60" s="609"/>
      <c r="Y60" s="609"/>
      <c r="Z60" s="609"/>
      <c r="AA60" s="609"/>
      <c r="AB60" s="609"/>
      <c r="AC60" s="609"/>
      <c r="AD60" s="609"/>
      <c r="AE60" s="609"/>
      <c r="AF60" s="609"/>
      <c r="AG60" s="609"/>
      <c r="AH60" s="609"/>
      <c r="AI60" s="609"/>
      <c r="AJ60" s="607"/>
      <c r="AK60" s="607"/>
      <c r="AL60" s="122" t="s">
        <v>132</v>
      </c>
      <c r="AM60" s="188"/>
      <c r="AN60" s="121" t="s">
        <v>158</v>
      </c>
      <c r="AO60" s="188"/>
      <c r="AP60" s="188"/>
      <c r="AQ60" s="188"/>
      <c r="AR60" s="605" t="s">
        <v>159</v>
      </c>
      <c r="AS60" s="605"/>
      <c r="AT60" s="606" t="s">
        <v>109</v>
      </c>
      <c r="AU60" s="606"/>
      <c r="AV60" s="601" t="s">
        <v>158</v>
      </c>
      <c r="AW60" s="601"/>
      <c r="AX60" s="188" t="s">
        <v>110</v>
      </c>
      <c r="AY60" s="602">
        <f>J60*AJ60</f>
        <v>0</v>
      </c>
      <c r="AZ60" s="602"/>
      <c r="BA60" s="602"/>
      <c r="BB60" s="602"/>
      <c r="BC60" s="188" t="s">
        <v>10</v>
      </c>
      <c r="BD60" s="188"/>
      <c r="BE60" s="121" t="s">
        <v>133</v>
      </c>
      <c r="BF60" s="188"/>
      <c r="BG60" s="125"/>
      <c r="BH60" s="115"/>
      <c r="BI60" s="188"/>
      <c r="BJ60" s="188"/>
      <c r="BK60" s="235"/>
      <c r="BL60" s="235"/>
      <c r="BM60" s="235"/>
      <c r="BN60" s="235"/>
      <c r="BO60" s="235"/>
      <c r="BP60" s="235"/>
      <c r="BQ60" s="235"/>
    </row>
    <row r="61" spans="3:82" s="108" customFormat="1" ht="7.5" customHeight="1" x14ac:dyDescent="0.15">
      <c r="D61" s="249"/>
      <c r="E61" s="250"/>
      <c r="F61" s="250"/>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251"/>
      <c r="AM61" s="251"/>
      <c r="AN61" s="104"/>
      <c r="AO61" s="252"/>
      <c r="AP61" s="104"/>
      <c r="AQ61" s="104"/>
      <c r="AR61" s="104"/>
      <c r="AS61" s="104"/>
      <c r="AT61" s="104"/>
      <c r="AU61" s="104"/>
      <c r="AV61" s="104"/>
      <c r="AW61" s="253"/>
      <c r="AX61" s="253"/>
      <c r="AY61" s="253"/>
      <c r="AZ61" s="253"/>
      <c r="BA61" s="104"/>
      <c r="BB61" s="104"/>
      <c r="BC61" s="104"/>
      <c r="BD61" s="250"/>
      <c r="BE61" s="104"/>
      <c r="BF61" s="104"/>
      <c r="BG61" s="104"/>
      <c r="BH61" s="117"/>
      <c r="BI61" s="143"/>
      <c r="BJ61" s="143"/>
      <c r="BK61" s="143"/>
      <c r="BL61" s="190"/>
      <c r="BM61" s="124"/>
      <c r="BN61" s="124"/>
      <c r="BO61" s="124"/>
      <c r="BP61" s="124"/>
      <c r="BQ61" s="124"/>
      <c r="BR61" s="124"/>
      <c r="BS61" s="87"/>
      <c r="BT61" s="87"/>
    </row>
    <row r="62" spans="3:82" ht="13.5" customHeight="1" x14ac:dyDescent="0.15">
      <c r="C62" s="56"/>
      <c r="D62" s="168"/>
      <c r="E62" s="167" t="s">
        <v>134</v>
      </c>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69"/>
      <c r="AN62" s="189"/>
      <c r="AO62" s="189"/>
      <c r="AP62" s="189"/>
      <c r="AQ62" s="189"/>
      <c r="AR62" s="189"/>
      <c r="AS62" s="189"/>
      <c r="AT62" s="189"/>
      <c r="AU62" s="189"/>
      <c r="AV62" s="189"/>
      <c r="AW62" s="189"/>
      <c r="AX62" s="189"/>
      <c r="AY62" s="189"/>
      <c r="AZ62" s="189"/>
      <c r="BA62" s="189"/>
      <c r="BB62" s="189"/>
      <c r="BC62" s="189"/>
      <c r="BD62" s="189"/>
      <c r="BE62" s="189"/>
      <c r="BF62" s="189"/>
      <c r="BG62" s="189"/>
      <c r="BH62" s="109"/>
      <c r="BI62" s="188"/>
      <c r="BJ62" s="66"/>
      <c r="BK62" s="66"/>
      <c r="BL62" s="190"/>
      <c r="BM62" s="91"/>
      <c r="BN62" s="78"/>
      <c r="BO62" s="78"/>
      <c r="BP62" s="78"/>
      <c r="BQ62" s="78"/>
    </row>
    <row r="63" spans="3:82" s="131" customFormat="1" ht="13.5" customHeight="1" x14ac:dyDescent="0.15">
      <c r="D63" s="170"/>
      <c r="E63" s="171"/>
      <c r="F63" s="171"/>
      <c r="G63" s="171" t="s">
        <v>160</v>
      </c>
      <c r="H63" s="82"/>
      <c r="I63" s="82"/>
      <c r="J63" s="123"/>
      <c r="K63" s="123"/>
      <c r="L63" s="123"/>
      <c r="M63" s="123"/>
      <c r="N63" s="123"/>
      <c r="O63" s="123"/>
      <c r="P63" s="123"/>
      <c r="Q63" s="123"/>
      <c r="R63" s="123"/>
      <c r="S63" s="123"/>
      <c r="T63" s="123"/>
      <c r="U63" s="612" t="s">
        <v>165</v>
      </c>
      <c r="V63" s="612"/>
      <c r="W63" s="612"/>
      <c r="X63" s="612"/>
      <c r="Y63" s="612"/>
      <c r="Z63" s="612"/>
      <c r="AA63" s="612"/>
      <c r="AB63" s="612"/>
      <c r="AC63" s="187"/>
      <c r="AD63" s="123"/>
      <c r="AE63" s="452" t="s">
        <v>166</v>
      </c>
      <c r="AF63" s="452"/>
      <c r="AG63" s="452"/>
      <c r="AH63" s="452"/>
      <c r="AI63" s="452"/>
      <c r="AJ63" s="452"/>
      <c r="AK63" s="452"/>
      <c r="AL63" s="186"/>
      <c r="AM63" s="127"/>
      <c r="AN63" s="127"/>
      <c r="AO63" s="127"/>
      <c r="AP63" s="127"/>
      <c r="AQ63" s="128"/>
      <c r="AR63" s="613" t="s">
        <v>83</v>
      </c>
      <c r="AS63" s="614"/>
      <c r="AT63" s="614"/>
      <c r="AU63" s="614"/>
      <c r="AV63" s="614"/>
      <c r="AW63" s="614"/>
      <c r="AX63" s="614"/>
      <c r="AY63" s="614"/>
      <c r="AZ63" s="614"/>
      <c r="BA63" s="615"/>
      <c r="BB63" s="187"/>
      <c r="BC63" s="123"/>
      <c r="BD63" s="123"/>
      <c r="BE63" s="139"/>
      <c r="BF63" s="139"/>
      <c r="BG63" s="139"/>
      <c r="BH63" s="172"/>
      <c r="BI63" s="139"/>
      <c r="BJ63" s="129"/>
      <c r="BK63" s="129"/>
      <c r="BL63" s="139"/>
      <c r="BM63" s="139"/>
      <c r="BN63" s="139"/>
      <c r="BO63" s="139"/>
      <c r="BP63" s="139"/>
      <c r="BQ63" s="139"/>
      <c r="BR63" s="129"/>
      <c r="BS63" s="129"/>
      <c r="BT63" s="129"/>
      <c r="BU63" s="129"/>
      <c r="BV63" s="129"/>
      <c r="BW63" s="129"/>
      <c r="BX63" s="129"/>
      <c r="BY63" s="129"/>
      <c r="BZ63" s="130"/>
      <c r="CA63" s="130"/>
      <c r="CB63" s="126"/>
      <c r="CC63" s="126"/>
      <c r="CD63" s="126"/>
    </row>
    <row r="64" spans="3:82" s="131" customFormat="1" ht="13.5" customHeight="1" x14ac:dyDescent="0.15">
      <c r="D64" s="170"/>
      <c r="E64" s="171"/>
      <c r="F64" s="171"/>
      <c r="G64" s="171"/>
      <c r="H64" s="82"/>
      <c r="I64" s="82"/>
      <c r="J64" s="612" t="s">
        <v>116</v>
      </c>
      <c r="K64" s="612"/>
      <c r="L64" s="616">
        <f>IF($AJ$45&gt;=AC52,AC52,$AJ$45)</f>
        <v>0</v>
      </c>
      <c r="M64" s="616"/>
      <c r="N64" s="616"/>
      <c r="O64" s="616"/>
      <c r="P64" s="616"/>
      <c r="Q64" s="123" t="s">
        <v>10</v>
      </c>
      <c r="R64" s="123"/>
      <c r="S64" s="452" t="s">
        <v>105</v>
      </c>
      <c r="T64" s="452"/>
      <c r="U64" s="452"/>
      <c r="V64" s="617"/>
      <c r="W64" s="617"/>
      <c r="X64" s="617"/>
      <c r="Y64" s="617"/>
      <c r="Z64" s="123" t="s">
        <v>25</v>
      </c>
      <c r="AA64" s="123" t="s">
        <v>120</v>
      </c>
      <c r="AB64" s="123"/>
      <c r="AC64" s="187" t="s">
        <v>121</v>
      </c>
      <c r="AD64" s="187"/>
      <c r="AE64" s="187"/>
      <c r="AF64" s="616">
        <f>IF($AD$17&gt;=$AY$60,$AY$60,$AD$17)</f>
        <v>0</v>
      </c>
      <c r="AG64" s="616"/>
      <c r="AH64" s="616"/>
      <c r="AI64" s="616"/>
      <c r="AJ64" s="616"/>
      <c r="AK64" s="187" t="s">
        <v>10</v>
      </c>
      <c r="AL64" s="187"/>
      <c r="AM64" s="187"/>
      <c r="AN64" s="452" t="s">
        <v>106</v>
      </c>
      <c r="AO64" s="452"/>
      <c r="AP64" s="187"/>
      <c r="AQ64" s="187"/>
      <c r="AR64" s="598">
        <f>SUM(L64*V64)-AF64</f>
        <v>0</v>
      </c>
      <c r="AS64" s="599"/>
      <c r="AT64" s="599"/>
      <c r="AU64" s="599"/>
      <c r="AV64" s="599"/>
      <c r="AW64" s="599"/>
      <c r="AX64" s="599"/>
      <c r="AY64" s="599"/>
      <c r="AZ64" s="599"/>
      <c r="BA64" s="600"/>
      <c r="BB64" s="610" t="s">
        <v>10</v>
      </c>
      <c r="BC64" s="610"/>
      <c r="BD64" s="123"/>
      <c r="BE64" s="139"/>
      <c r="BF64" s="139"/>
      <c r="BG64" s="139"/>
      <c r="BH64" s="172"/>
      <c r="BI64" s="139"/>
      <c r="BJ64" s="129"/>
      <c r="BK64" s="129"/>
      <c r="BL64" s="139"/>
      <c r="BM64" s="139"/>
      <c r="BN64" s="139"/>
      <c r="BO64" s="139"/>
      <c r="BP64" s="139"/>
      <c r="BQ64" s="139"/>
      <c r="BR64" s="129"/>
      <c r="BS64" s="129"/>
      <c r="BT64" s="129"/>
      <c r="BU64" s="129"/>
      <c r="BV64" s="129"/>
      <c r="BW64" s="129"/>
      <c r="BX64" s="129"/>
      <c r="BY64" s="129"/>
      <c r="BZ64" s="66"/>
      <c r="CA64" s="66"/>
      <c r="CB64" s="126"/>
      <c r="CC64" s="126"/>
      <c r="CD64" s="126"/>
    </row>
    <row r="65" spans="1:82" s="131" customFormat="1" ht="13.5" customHeight="1" x14ac:dyDescent="0.15">
      <c r="D65" s="170"/>
      <c r="E65" s="171"/>
      <c r="F65" s="171"/>
      <c r="G65" s="171"/>
      <c r="H65" s="82"/>
      <c r="I65" s="82"/>
      <c r="J65" s="123"/>
      <c r="K65" s="123"/>
      <c r="L65" s="155"/>
      <c r="M65" s="155"/>
      <c r="N65" s="155"/>
      <c r="O65" s="155"/>
      <c r="P65" s="155"/>
      <c r="Q65" s="123"/>
      <c r="R65" s="123"/>
      <c r="S65" s="123"/>
      <c r="T65" s="123"/>
      <c r="U65" s="155"/>
      <c r="V65" s="155"/>
      <c r="W65" s="155"/>
      <c r="X65" s="155"/>
      <c r="Y65" s="155"/>
      <c r="Z65" s="123"/>
      <c r="AA65" s="123"/>
      <c r="AB65" s="123"/>
      <c r="AC65" s="187"/>
      <c r="AD65" s="187"/>
      <c r="AE65" s="187"/>
      <c r="AF65" s="155"/>
      <c r="AG65" s="155"/>
      <c r="AH65" s="155"/>
      <c r="AI65" s="155"/>
      <c r="AJ65" s="155"/>
      <c r="AK65" s="187"/>
      <c r="AL65" s="187"/>
      <c r="AM65" s="187"/>
      <c r="AN65" s="187"/>
      <c r="AO65" s="187"/>
      <c r="AP65" s="187"/>
      <c r="AQ65" s="187"/>
      <c r="AR65" s="133"/>
      <c r="AS65" s="133"/>
      <c r="AT65" s="133"/>
      <c r="AU65" s="133"/>
      <c r="AV65" s="133"/>
      <c r="AW65" s="133"/>
      <c r="AX65" s="133"/>
      <c r="AY65" s="133"/>
      <c r="AZ65" s="133"/>
      <c r="BA65" s="133"/>
      <c r="BB65" s="133"/>
      <c r="BC65" s="156"/>
      <c r="BD65" s="123"/>
      <c r="BE65" s="139"/>
      <c r="BF65" s="139"/>
      <c r="BG65" s="139"/>
      <c r="BH65" s="172"/>
      <c r="BI65" s="139"/>
      <c r="BJ65" s="129"/>
      <c r="BK65" s="129"/>
      <c r="BL65" s="139"/>
      <c r="BM65" s="139"/>
      <c r="BN65" s="139"/>
      <c r="BO65" s="139"/>
      <c r="BP65" s="139"/>
      <c r="BQ65" s="139"/>
      <c r="BR65" s="129"/>
      <c r="BS65" s="129"/>
      <c r="BT65" s="129"/>
      <c r="BU65" s="129"/>
      <c r="BV65" s="129"/>
      <c r="BW65" s="129"/>
      <c r="BX65" s="129"/>
      <c r="BY65" s="129"/>
      <c r="BZ65" s="66"/>
      <c r="CA65" s="66"/>
      <c r="CB65" s="126"/>
      <c r="CC65" s="126"/>
      <c r="CD65" s="126"/>
    </row>
    <row r="66" spans="1:82" s="131" customFormat="1" ht="13.5" customHeight="1" x14ac:dyDescent="0.15">
      <c r="D66" s="170"/>
      <c r="E66" s="171"/>
      <c r="F66" s="171"/>
      <c r="G66" s="171" t="s">
        <v>161</v>
      </c>
      <c r="H66" s="82"/>
      <c r="I66" s="82"/>
      <c r="J66" s="123"/>
      <c r="K66" s="123"/>
      <c r="L66" s="123"/>
      <c r="M66" s="123"/>
      <c r="N66" s="123"/>
      <c r="O66" s="123"/>
      <c r="P66" s="123"/>
      <c r="Q66" s="123"/>
      <c r="R66" s="123"/>
      <c r="S66" s="123"/>
      <c r="T66" s="123"/>
      <c r="U66" s="612" t="s">
        <v>165</v>
      </c>
      <c r="V66" s="612"/>
      <c r="W66" s="612"/>
      <c r="X66" s="612"/>
      <c r="Y66" s="612"/>
      <c r="Z66" s="612"/>
      <c r="AA66" s="612"/>
      <c r="AB66" s="612"/>
      <c r="AC66" s="187"/>
      <c r="AD66" s="123"/>
      <c r="AE66" s="452" t="s">
        <v>167</v>
      </c>
      <c r="AF66" s="452"/>
      <c r="AG66" s="452"/>
      <c r="AH66" s="452"/>
      <c r="AI66" s="452"/>
      <c r="AJ66" s="452"/>
      <c r="AK66" s="452"/>
      <c r="AL66" s="186"/>
      <c r="AM66" s="127"/>
      <c r="AN66" s="127"/>
      <c r="AO66" s="127"/>
      <c r="AP66" s="127"/>
      <c r="AQ66" s="128"/>
      <c r="AR66" s="613" t="s">
        <v>83</v>
      </c>
      <c r="AS66" s="614"/>
      <c r="AT66" s="614"/>
      <c r="AU66" s="614"/>
      <c r="AV66" s="614"/>
      <c r="AW66" s="614"/>
      <c r="AX66" s="614"/>
      <c r="AY66" s="614"/>
      <c r="AZ66" s="614"/>
      <c r="BA66" s="615"/>
      <c r="BB66" s="187"/>
      <c r="BC66" s="123"/>
      <c r="BD66" s="123"/>
      <c r="BE66" s="139"/>
      <c r="BF66" s="139"/>
      <c r="BG66" s="139"/>
      <c r="BH66" s="172"/>
      <c r="BI66" s="139"/>
      <c r="BJ66" s="129"/>
      <c r="BK66" s="129"/>
      <c r="BL66" s="139"/>
      <c r="BM66" s="139"/>
      <c r="BN66" s="139"/>
      <c r="BO66" s="139"/>
      <c r="BP66" s="139"/>
      <c r="BQ66" s="139"/>
      <c r="BR66" s="129"/>
      <c r="BS66" s="129"/>
      <c r="BT66" s="129"/>
      <c r="BU66" s="129"/>
      <c r="BV66" s="129"/>
      <c r="BW66" s="129"/>
      <c r="BX66" s="129"/>
      <c r="BY66" s="129"/>
      <c r="BZ66" s="130"/>
      <c r="CA66" s="130"/>
      <c r="CB66" s="126"/>
      <c r="CC66" s="126"/>
      <c r="CD66" s="126"/>
    </row>
    <row r="67" spans="1:82" s="131" customFormat="1" ht="13.5" customHeight="1" x14ac:dyDescent="0.15">
      <c r="D67" s="170"/>
      <c r="E67" s="171"/>
      <c r="F67" s="171"/>
      <c r="G67" s="171"/>
      <c r="H67" s="82"/>
      <c r="I67" s="82"/>
      <c r="J67" s="612" t="s">
        <v>77</v>
      </c>
      <c r="K67" s="612"/>
      <c r="L67" s="616">
        <f>IF($AJ$48&gt;=AC56,AC56,$AJ$48)</f>
        <v>0</v>
      </c>
      <c r="M67" s="616"/>
      <c r="N67" s="616"/>
      <c r="O67" s="616"/>
      <c r="P67" s="616"/>
      <c r="Q67" s="123" t="s">
        <v>10</v>
      </c>
      <c r="R67" s="123"/>
      <c r="S67" s="452" t="s">
        <v>73</v>
      </c>
      <c r="T67" s="452"/>
      <c r="U67" s="452"/>
      <c r="V67" s="617"/>
      <c r="W67" s="617"/>
      <c r="X67" s="617"/>
      <c r="Y67" s="617"/>
      <c r="Z67" s="123" t="s">
        <v>25</v>
      </c>
      <c r="AA67" s="123" t="s">
        <v>66</v>
      </c>
      <c r="AB67" s="123"/>
      <c r="AC67" s="187" t="s">
        <v>84</v>
      </c>
      <c r="AD67" s="187"/>
      <c r="AE67" s="187"/>
      <c r="AF67" s="616">
        <f>IF($AD$17&gt;=$AY$60,$AY$60,$AD$17)</f>
        <v>0</v>
      </c>
      <c r="AG67" s="616"/>
      <c r="AH67" s="616"/>
      <c r="AI67" s="616"/>
      <c r="AJ67" s="616"/>
      <c r="AK67" s="187" t="s">
        <v>10</v>
      </c>
      <c r="AL67" s="187"/>
      <c r="AM67" s="187"/>
      <c r="AN67" s="452" t="s">
        <v>76</v>
      </c>
      <c r="AO67" s="452"/>
      <c r="AP67" s="187"/>
      <c r="AQ67" s="187"/>
      <c r="AR67" s="598">
        <f>SUM(L67*V67)-AF67</f>
        <v>0</v>
      </c>
      <c r="AS67" s="599"/>
      <c r="AT67" s="599"/>
      <c r="AU67" s="599"/>
      <c r="AV67" s="599"/>
      <c r="AW67" s="599"/>
      <c r="AX67" s="599"/>
      <c r="AY67" s="599"/>
      <c r="AZ67" s="599"/>
      <c r="BA67" s="600"/>
      <c r="BB67" s="610" t="s">
        <v>10</v>
      </c>
      <c r="BC67" s="610"/>
      <c r="BD67" s="123"/>
      <c r="BE67" s="139"/>
      <c r="BF67" s="139"/>
      <c r="BG67" s="139"/>
      <c r="BH67" s="172"/>
      <c r="BI67" s="139"/>
      <c r="BJ67" s="129"/>
      <c r="BK67" s="129"/>
      <c r="BL67" s="139"/>
      <c r="BM67" s="139"/>
      <c r="BN67" s="139"/>
      <c r="BO67" s="139"/>
      <c r="BP67" s="139"/>
      <c r="BQ67" s="139"/>
      <c r="BR67" s="129"/>
      <c r="BS67" s="129"/>
      <c r="BT67" s="129"/>
      <c r="BU67" s="129"/>
      <c r="BV67" s="129"/>
      <c r="BW67" s="129"/>
      <c r="BX67" s="129"/>
      <c r="BY67" s="129"/>
      <c r="BZ67" s="66"/>
      <c r="CA67" s="66"/>
      <c r="CB67" s="126"/>
      <c r="CC67" s="126"/>
      <c r="CD67" s="126"/>
    </row>
    <row r="68" spans="1:82" s="131" customFormat="1" ht="13.5" customHeight="1" x14ac:dyDescent="0.15">
      <c r="D68" s="173"/>
      <c r="E68" s="174"/>
      <c r="F68" s="174"/>
      <c r="G68" s="174"/>
      <c r="H68" s="175"/>
      <c r="I68" s="175"/>
      <c r="J68" s="176"/>
      <c r="K68" s="176"/>
      <c r="L68" s="182"/>
      <c r="M68" s="182"/>
      <c r="N68" s="182"/>
      <c r="O68" s="182"/>
      <c r="P68" s="182"/>
      <c r="Q68" s="176"/>
      <c r="R68" s="176"/>
      <c r="S68" s="176"/>
      <c r="T68" s="176"/>
      <c r="U68" s="182"/>
      <c r="V68" s="182"/>
      <c r="W68" s="182"/>
      <c r="X68" s="182"/>
      <c r="Y68" s="182"/>
      <c r="Z68" s="176"/>
      <c r="AA68" s="176"/>
      <c r="AB68" s="176"/>
      <c r="AC68" s="177"/>
      <c r="AD68" s="182"/>
      <c r="AE68" s="182"/>
      <c r="AF68" s="182"/>
      <c r="AG68" s="182"/>
      <c r="AH68" s="182"/>
      <c r="AI68" s="177"/>
      <c r="AJ68" s="177"/>
      <c r="AK68" s="177"/>
      <c r="AL68" s="183"/>
      <c r="AM68" s="183"/>
      <c r="AN68" s="183"/>
      <c r="AO68" s="183"/>
      <c r="AP68" s="183"/>
      <c r="AQ68" s="183"/>
      <c r="AR68" s="183"/>
      <c r="AS68" s="183"/>
      <c r="AT68" s="183"/>
      <c r="AU68" s="183"/>
      <c r="AV68" s="184"/>
      <c r="AW68" s="176"/>
      <c r="AX68" s="178"/>
      <c r="AY68" s="178"/>
      <c r="AZ68" s="178"/>
      <c r="BA68" s="178"/>
      <c r="BB68" s="178"/>
      <c r="BC68" s="178"/>
      <c r="BD68" s="178"/>
      <c r="BE68" s="178"/>
      <c r="BF68" s="178"/>
      <c r="BG68" s="178"/>
      <c r="BH68" s="179"/>
      <c r="BI68" s="139"/>
      <c r="BJ68" s="129"/>
      <c r="BK68" s="129"/>
      <c r="BL68" s="139"/>
      <c r="BM68" s="139"/>
      <c r="BN68" s="139"/>
      <c r="BO68" s="139"/>
      <c r="BP68" s="139"/>
      <c r="BQ68" s="139"/>
      <c r="BR68" s="129"/>
      <c r="BS68" s="66"/>
      <c r="BT68" s="66"/>
      <c r="BU68" s="126"/>
      <c r="BV68" s="126"/>
      <c r="BW68" s="126"/>
    </row>
    <row r="69" spans="1:82" s="131" customFormat="1" ht="14.25" x14ac:dyDescent="0.15">
      <c r="D69" s="126"/>
      <c r="E69" s="126"/>
      <c r="F69" s="130"/>
      <c r="G69" s="130"/>
      <c r="H69" s="132"/>
      <c r="I69" s="132"/>
      <c r="J69" s="132"/>
      <c r="K69" s="132"/>
      <c r="L69" s="132"/>
      <c r="M69" s="130"/>
      <c r="N69" s="130"/>
      <c r="O69" s="130"/>
      <c r="P69" s="130"/>
      <c r="Q69" s="132"/>
      <c r="R69" s="132"/>
      <c r="S69" s="132"/>
      <c r="T69" s="132"/>
      <c r="U69" s="132"/>
      <c r="V69" s="130"/>
      <c r="W69" s="130"/>
      <c r="X69" s="68"/>
      <c r="Y69" s="132"/>
      <c r="Z69" s="132"/>
      <c r="AA69" s="132"/>
      <c r="AB69" s="132"/>
      <c r="AC69" s="132"/>
      <c r="AD69" s="68"/>
      <c r="AE69" s="68"/>
      <c r="AF69" s="68"/>
      <c r="AG69" s="133"/>
      <c r="AH69" s="133"/>
      <c r="AI69" s="133"/>
      <c r="AJ69" s="133"/>
      <c r="AK69" s="133"/>
      <c r="AL69" s="133"/>
      <c r="AM69" s="133"/>
      <c r="AN69" s="133"/>
      <c r="AO69" s="134"/>
      <c r="AP69" s="130"/>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66"/>
      <c r="BM69" s="66"/>
      <c r="BN69" s="126"/>
      <c r="BO69" s="126"/>
      <c r="BP69" s="126"/>
    </row>
    <row r="70" spans="1:82" s="131" customFormat="1" ht="14.25" x14ac:dyDescent="0.15">
      <c r="A70" s="126"/>
      <c r="B70" s="126"/>
      <c r="C70" s="130"/>
      <c r="D70" s="130"/>
      <c r="E70" s="132"/>
      <c r="F70" s="132"/>
      <c r="G70" s="132"/>
      <c r="H70" s="132"/>
      <c r="I70" s="132"/>
      <c r="J70" s="130"/>
      <c r="K70" s="130"/>
      <c r="L70" s="130"/>
      <c r="M70" s="130"/>
      <c r="N70" s="132"/>
      <c r="O70" s="132"/>
      <c r="P70" s="132"/>
      <c r="Q70" s="132"/>
      <c r="R70" s="132"/>
      <c r="S70" s="130"/>
      <c r="T70" s="130"/>
      <c r="U70" s="68"/>
      <c r="V70" s="132"/>
      <c r="W70" s="132"/>
      <c r="X70" s="132"/>
      <c r="Y70" s="132"/>
      <c r="Z70" s="132"/>
      <c r="AA70" s="68"/>
      <c r="AB70" s="68"/>
      <c r="AC70" s="68"/>
      <c r="AD70" s="133"/>
      <c r="AE70" s="133"/>
      <c r="AF70" s="133"/>
      <c r="AG70" s="133"/>
      <c r="AH70" s="133"/>
      <c r="AI70" s="133"/>
      <c r="AJ70" s="133"/>
      <c r="AK70" s="133"/>
      <c r="AL70" s="134"/>
      <c r="AM70" s="130"/>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66"/>
      <c r="BJ70" s="66"/>
      <c r="BK70" s="126"/>
      <c r="BL70" s="126"/>
      <c r="BM70" s="126"/>
    </row>
    <row r="71" spans="1:82" x14ac:dyDescent="0.15">
      <c r="A71" s="56"/>
      <c r="B71" s="56"/>
      <c r="C71" s="65"/>
      <c r="D71" s="65"/>
      <c r="E71" s="65"/>
      <c r="F71" s="65"/>
      <c r="G71" s="65"/>
      <c r="H71" s="65"/>
      <c r="I71" s="65"/>
      <c r="J71" s="65"/>
      <c r="K71" s="65"/>
      <c r="L71" s="135"/>
      <c r="M71" s="135"/>
      <c r="N71" s="135"/>
      <c r="O71" s="135"/>
      <c r="P71" s="135"/>
      <c r="Q71" s="135"/>
      <c r="R71" s="135"/>
      <c r="S71" s="135"/>
      <c r="T71" s="135"/>
      <c r="U71" s="135"/>
      <c r="V71" s="135"/>
      <c r="W71" s="135"/>
      <c r="X71" s="135"/>
      <c r="Y71" s="135"/>
      <c r="Z71" s="135"/>
      <c r="AA71" s="135"/>
      <c r="AB71" s="135"/>
      <c r="AC71" s="135"/>
      <c r="AD71" s="136"/>
      <c r="AE71" s="65"/>
      <c r="AF71" s="65"/>
      <c r="AG71" s="65"/>
      <c r="AH71" s="65"/>
      <c r="AI71" s="65"/>
      <c r="AJ71" s="65"/>
      <c r="AK71" s="65"/>
      <c r="AL71" s="65"/>
      <c r="AM71" s="65"/>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65"/>
      <c r="BJ71" s="56"/>
      <c r="BK71" s="56"/>
      <c r="BL71" s="56"/>
      <c r="BM71" s="56"/>
    </row>
    <row r="72" spans="1:82" x14ac:dyDescent="0.15">
      <c r="A72" s="56"/>
      <c r="B72" s="56"/>
      <c r="C72" s="78"/>
      <c r="D72" s="78"/>
      <c r="E72" s="78"/>
      <c r="F72" s="78"/>
      <c r="G72" s="78"/>
      <c r="H72" s="78"/>
      <c r="I72" s="78"/>
      <c r="J72" s="91"/>
      <c r="K72" s="91"/>
      <c r="L72" s="91"/>
      <c r="M72" s="91"/>
      <c r="N72" s="91"/>
      <c r="O72" s="91"/>
      <c r="P72" s="91"/>
      <c r="Q72" s="91"/>
      <c r="R72" s="137"/>
      <c r="S72" s="137"/>
      <c r="T72" s="137"/>
      <c r="U72" s="137"/>
      <c r="V72" s="137"/>
      <c r="W72" s="137"/>
      <c r="X72" s="137"/>
      <c r="Y72" s="137"/>
      <c r="Z72" s="137"/>
      <c r="AA72" s="137"/>
      <c r="AB72" s="137"/>
      <c r="AC72" s="137"/>
      <c r="AD72" s="137"/>
      <c r="AE72" s="137"/>
      <c r="AF72" s="137"/>
      <c r="AG72" s="137"/>
      <c r="AH72" s="137"/>
      <c r="AI72" s="137"/>
      <c r="AJ72" s="138"/>
      <c r="AK72" s="78"/>
      <c r="AL72" s="78"/>
      <c r="AM72" s="78"/>
      <c r="AN72" s="78"/>
      <c r="AO72" s="82"/>
      <c r="AP72" s="78"/>
      <c r="AQ72" s="78"/>
      <c r="AR72" s="78"/>
      <c r="AS72" s="78"/>
      <c r="AT72" s="139"/>
      <c r="AU72" s="139"/>
      <c r="AV72" s="139"/>
      <c r="AW72" s="139"/>
      <c r="AX72" s="139"/>
      <c r="AY72" s="78"/>
      <c r="AZ72" s="78"/>
      <c r="BA72" s="78"/>
      <c r="BB72" s="78"/>
      <c r="BC72" s="78"/>
      <c r="BD72" s="78"/>
      <c r="BE72" s="78"/>
      <c r="BF72" s="78"/>
      <c r="BG72" s="78"/>
      <c r="BH72" s="78"/>
      <c r="BI72" s="78"/>
      <c r="BJ72" s="78"/>
      <c r="BK72" s="78"/>
      <c r="BL72" s="78"/>
      <c r="BM72" s="78"/>
      <c r="BN72" s="78"/>
      <c r="BO72" s="78"/>
    </row>
    <row r="73" spans="1:82"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611"/>
      <c r="AU73" s="611"/>
      <c r="AV73" s="611"/>
      <c r="AW73" s="611"/>
      <c r="AX73" s="611"/>
      <c r="AY73" s="611"/>
      <c r="AZ73" s="611"/>
      <c r="BA73" s="611"/>
      <c r="BB73" s="611"/>
      <c r="BC73" s="611"/>
      <c r="BD73" s="140"/>
      <c r="BE73" s="140"/>
      <c r="BF73" s="140"/>
      <c r="BG73" s="140"/>
      <c r="BH73" s="140"/>
      <c r="BI73" s="140"/>
      <c r="BJ73" s="140"/>
      <c r="BK73" s="140"/>
      <c r="BL73" s="140"/>
      <c r="BM73" s="140"/>
      <c r="BN73" s="140"/>
      <c r="BO73" s="140"/>
    </row>
  </sheetData>
  <mergeCells count="164">
    <mergeCell ref="U6:V7"/>
    <mergeCell ref="W6:X7"/>
    <mergeCell ref="Z8:AG9"/>
    <mergeCell ref="AH8:AK8"/>
    <mergeCell ref="AM8:BG8"/>
    <mergeCell ref="AH9:AK9"/>
    <mergeCell ref="AM9:BG9"/>
    <mergeCell ref="U2:AS2"/>
    <mergeCell ref="C4:E4"/>
    <mergeCell ref="F4:G4"/>
    <mergeCell ref="H4:I4"/>
    <mergeCell ref="J4:K4"/>
    <mergeCell ref="J6:L7"/>
    <mergeCell ref="M6:N7"/>
    <mergeCell ref="O6:P7"/>
    <mergeCell ref="Q6:R7"/>
    <mergeCell ref="S6:T7"/>
    <mergeCell ref="Y12:AI13"/>
    <mergeCell ref="AJ12:AR13"/>
    <mergeCell ref="AS12:AT13"/>
    <mergeCell ref="H13:K13"/>
    <mergeCell ref="L13:R13"/>
    <mergeCell ref="BI9:BJ9"/>
    <mergeCell ref="F11:G13"/>
    <mergeCell ref="H11:K12"/>
    <mergeCell ref="L11:R12"/>
    <mergeCell ref="S11:T13"/>
    <mergeCell ref="U11:X11"/>
    <mergeCell ref="Y11:AI11"/>
    <mergeCell ref="AJ11:AT11"/>
    <mergeCell ref="U12:X13"/>
    <mergeCell ref="AD15:AL15"/>
    <mergeCell ref="X16:Y16"/>
    <mergeCell ref="AD16:AL16"/>
    <mergeCell ref="X15:Y15"/>
    <mergeCell ref="F15:O16"/>
    <mergeCell ref="P15:Q16"/>
    <mergeCell ref="R15:S16"/>
    <mergeCell ref="T15:T16"/>
    <mergeCell ref="U15:V16"/>
    <mergeCell ref="W15:W16"/>
    <mergeCell ref="P19:AC20"/>
    <mergeCell ref="F20:I20"/>
    <mergeCell ref="J20:O20"/>
    <mergeCell ref="F21:I21"/>
    <mergeCell ref="J21:O21"/>
    <mergeCell ref="P21:AA21"/>
    <mergeCell ref="AB21:AC21"/>
    <mergeCell ref="F22:I22"/>
    <mergeCell ref="J22:O22"/>
    <mergeCell ref="P22:AA22"/>
    <mergeCell ref="AB22:AC22"/>
    <mergeCell ref="AD17:AJ18"/>
    <mergeCell ref="AK17:AL18"/>
    <mergeCell ref="F17:O17"/>
    <mergeCell ref="P17:Q17"/>
    <mergeCell ref="R17:AA17"/>
    <mergeCell ref="AB17:AC17"/>
    <mergeCell ref="F18:O18"/>
    <mergeCell ref="R18:AA18"/>
    <mergeCell ref="AB18:AC18"/>
    <mergeCell ref="H28:K28"/>
    <mergeCell ref="L28:O28"/>
    <mergeCell ref="F31:O31"/>
    <mergeCell ref="P31:Q31"/>
    <mergeCell ref="R31:AA31"/>
    <mergeCell ref="AB31:AC31"/>
    <mergeCell ref="H30:K30"/>
    <mergeCell ref="L30:O30"/>
    <mergeCell ref="AD19:AL31"/>
    <mergeCell ref="F25:K25"/>
    <mergeCell ref="L25:O25"/>
    <mergeCell ref="F26:G30"/>
    <mergeCell ref="H26:K26"/>
    <mergeCell ref="L26:O26"/>
    <mergeCell ref="F24:O24"/>
    <mergeCell ref="H29:K29"/>
    <mergeCell ref="L29:O29"/>
    <mergeCell ref="P23:Q23"/>
    <mergeCell ref="R23:AA23"/>
    <mergeCell ref="AB23:AC23"/>
    <mergeCell ref="F19:O19"/>
    <mergeCell ref="F23:O23"/>
    <mergeCell ref="H27:K27"/>
    <mergeCell ref="L27:O27"/>
    <mergeCell ref="AE37:AF37"/>
    <mergeCell ref="H45:L45"/>
    <mergeCell ref="AJ45:AO45"/>
    <mergeCell ref="H43:O44"/>
    <mergeCell ref="AI43:AP44"/>
    <mergeCell ref="D36:I38"/>
    <mergeCell ref="J36:O36"/>
    <mergeCell ref="Y36:AD36"/>
    <mergeCell ref="AE36:AF36"/>
    <mergeCell ref="J38:O38"/>
    <mergeCell ref="Y38:AD38"/>
    <mergeCell ref="AE38:AF38"/>
    <mergeCell ref="O45:AG45"/>
    <mergeCell ref="V44:Z44"/>
    <mergeCell ref="V43:Z43"/>
    <mergeCell ref="AT73:BC73"/>
    <mergeCell ref="U63:AB63"/>
    <mergeCell ref="AE63:AK63"/>
    <mergeCell ref="AR63:BA63"/>
    <mergeCell ref="J64:K64"/>
    <mergeCell ref="L64:P64"/>
    <mergeCell ref="S64:U64"/>
    <mergeCell ref="V64:Y64"/>
    <mergeCell ref="AF64:AJ64"/>
    <mergeCell ref="AN64:AO64"/>
    <mergeCell ref="U66:AB66"/>
    <mergeCell ref="AE66:AK66"/>
    <mergeCell ref="AR66:BA66"/>
    <mergeCell ref="J67:K67"/>
    <mergeCell ref="L67:P67"/>
    <mergeCell ref="S67:U67"/>
    <mergeCell ref="V67:Y67"/>
    <mergeCell ref="AF67:AJ67"/>
    <mergeCell ref="AN67:AO67"/>
    <mergeCell ref="AR67:BA67"/>
    <mergeCell ref="BB67:BC67"/>
    <mergeCell ref="AI46:AP47"/>
    <mergeCell ref="V47:Z47"/>
    <mergeCell ref="H48:L48"/>
    <mergeCell ref="O48:AG48"/>
    <mergeCell ref="AJ48:AO48"/>
    <mergeCell ref="H54:L54"/>
    <mergeCell ref="O54:AA54"/>
    <mergeCell ref="AC54:AH54"/>
    <mergeCell ref="AR64:BA64"/>
    <mergeCell ref="AV60:AW60"/>
    <mergeCell ref="AY60:BB60"/>
    <mergeCell ref="J60:M60"/>
    <mergeCell ref="N60:O60"/>
    <mergeCell ref="AR60:AS60"/>
    <mergeCell ref="AT60:AU60"/>
    <mergeCell ref="AJ60:AK60"/>
    <mergeCell ref="P60:R60"/>
    <mergeCell ref="S60:AI60"/>
    <mergeCell ref="BB64:BC64"/>
    <mergeCell ref="P24:AC25"/>
    <mergeCell ref="P30:AB30"/>
    <mergeCell ref="P29:AB29"/>
    <mergeCell ref="P28:AB28"/>
    <mergeCell ref="P27:AB27"/>
    <mergeCell ref="P26:AB26"/>
    <mergeCell ref="AC55:AH55"/>
    <mergeCell ref="H56:L56"/>
    <mergeCell ref="O56:AA56"/>
    <mergeCell ref="AC56:AH56"/>
    <mergeCell ref="R51:V51"/>
    <mergeCell ref="AC49:AH49"/>
    <mergeCell ref="H50:L50"/>
    <mergeCell ref="O50:AA50"/>
    <mergeCell ref="AC50:AH50"/>
    <mergeCell ref="AC51:AH51"/>
    <mergeCell ref="H52:L52"/>
    <mergeCell ref="O52:AA52"/>
    <mergeCell ref="AC52:AH52"/>
    <mergeCell ref="AC53:AH53"/>
    <mergeCell ref="H46:O47"/>
    <mergeCell ref="C34:R35"/>
    <mergeCell ref="J37:O37"/>
    <mergeCell ref="Y37:AD37"/>
  </mergeCells>
  <phoneticPr fontId="2"/>
  <conditionalFormatting sqref="F4:G4">
    <cfRule type="expression" dxfId="19" priority="20">
      <formula>ISBLANK(F4)</formula>
    </cfRule>
  </conditionalFormatting>
  <conditionalFormatting sqref="J4:K4 U6 Q6 M6">
    <cfRule type="expression" dxfId="18" priority="19">
      <formula>ISBLANK(J4)</formula>
    </cfRule>
  </conditionalFormatting>
  <conditionalFormatting sqref="AM8:BG8">
    <cfRule type="expression" dxfId="17" priority="18">
      <formula>ISBLANK(AM8)</formula>
    </cfRule>
  </conditionalFormatting>
  <conditionalFormatting sqref="AM9:BG9">
    <cfRule type="expression" dxfId="16" priority="17">
      <formula>ISBLANK(AM9)</formula>
    </cfRule>
  </conditionalFormatting>
  <conditionalFormatting sqref="L11:R12">
    <cfRule type="expression" dxfId="15" priority="16">
      <formula>ISBLANK(L11)</formula>
    </cfRule>
  </conditionalFormatting>
  <conditionalFormatting sqref="L13:R13">
    <cfRule type="expression" dxfId="14" priority="15">
      <formula>ISBLANK(L13)</formula>
    </cfRule>
  </conditionalFormatting>
  <conditionalFormatting sqref="Y11:AI11">
    <cfRule type="expression" dxfId="13" priority="14">
      <formula>ISBLANK(Y11)</formula>
    </cfRule>
  </conditionalFormatting>
  <conditionalFormatting sqref="Y12:AI13">
    <cfRule type="expression" dxfId="12" priority="13">
      <formula>ISBLANK(Y12)</formula>
    </cfRule>
  </conditionalFormatting>
  <conditionalFormatting sqref="X15:Y15">
    <cfRule type="expression" dxfId="11" priority="12">
      <formula>ISBLANK(X15)</formula>
    </cfRule>
  </conditionalFormatting>
  <conditionalFormatting sqref="X16:Y16">
    <cfRule type="expression" dxfId="10" priority="11">
      <formula>ISBLANK(X16)</formula>
    </cfRule>
  </conditionalFormatting>
  <conditionalFormatting sqref="R17:AA17">
    <cfRule type="expression" dxfId="9" priority="10">
      <formula>ISBLANK(R17)</formula>
    </cfRule>
  </conditionalFormatting>
  <conditionalFormatting sqref="R18:AA18">
    <cfRule type="expression" dxfId="8" priority="9">
      <formula>ISBLANK(R18)</formula>
    </cfRule>
  </conditionalFormatting>
  <conditionalFormatting sqref="F22:I22">
    <cfRule type="expression" dxfId="7" priority="8">
      <formula>ISBLANK(F22)</formula>
    </cfRule>
  </conditionalFormatting>
  <conditionalFormatting sqref="P21:AA21">
    <cfRule type="expression" dxfId="6" priority="7">
      <formula>ISBLANK(P21)</formula>
    </cfRule>
  </conditionalFormatting>
  <conditionalFormatting sqref="P22:AA22">
    <cfRule type="expression" dxfId="5" priority="6">
      <formula>ISBLANK(P22)</formula>
    </cfRule>
  </conditionalFormatting>
  <conditionalFormatting sqref="P26:AB26">
    <cfRule type="expression" dxfId="4" priority="5">
      <formula>ISBLANK(P26)</formula>
    </cfRule>
  </conditionalFormatting>
  <conditionalFormatting sqref="P27:AB30">
    <cfRule type="expression" dxfId="3" priority="4">
      <formula>ISBLANK(P27)</formula>
    </cfRule>
  </conditionalFormatting>
  <conditionalFormatting sqref="V64:Y64">
    <cfRule type="expression" dxfId="2" priority="3">
      <formula>ISBLANK(V64)</formula>
    </cfRule>
  </conditionalFormatting>
  <conditionalFormatting sqref="V67:Y67">
    <cfRule type="expression" dxfId="1" priority="2">
      <formula>ISBLANK(V67)</formula>
    </cfRule>
  </conditionalFormatting>
  <conditionalFormatting sqref="AJ60:AK60">
    <cfRule type="expression" dxfId="0" priority="1">
      <formula>ISBLANK(AJ60)</formula>
    </cfRule>
  </conditionalFormatting>
  <pageMargins left="0.19685039370078741" right="0.19685039370078741" top="0.39370078740157483" bottom="0.39370078740157483" header="0.39370078740157483" footer="0.39370078740157483"/>
  <pageSetup paperSize="9" scale="85" orientation="portrait" r:id="rId1"/>
  <ignoredErrors>
    <ignoredError sqref="AJ1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育児休業手当金請求書</vt:lpstr>
      <vt:lpstr>報酬支給額証明書(報酬が支給される場合のみ提出）</vt:lpstr>
      <vt:lpstr>育児休業手当金請求書!Print_Area</vt:lpstr>
      <vt:lpstr>'報酬支給額証明書(報酬が支給される場合のみ提出）'!Print_Area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哲哉</dc:creator>
  <cp:lastModifiedBy>たしろ</cp:lastModifiedBy>
  <cp:lastPrinted>2019-03-07T06:23:34Z</cp:lastPrinted>
  <dcterms:created xsi:type="dcterms:W3CDTF">2011-07-21T08:25:01Z</dcterms:created>
  <dcterms:modified xsi:type="dcterms:W3CDTF">2020-10-09T05:54:58Z</dcterms:modified>
</cp:coreProperties>
</file>